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Development Group" sheetId="1" r:id="rId1"/>
    <sheet name="Database Management Group" sheetId="2" r:id="rId2"/>
    <sheet name="Infrastructure Support Group" sheetId="3" r:id="rId3"/>
  </sheets>
  <calcPr calcId="145621"/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/>
  <c r="I12" i="1"/>
  <c r="J12" i="1"/>
  <c r="K12" i="1"/>
  <c r="F13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F21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F49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F58" i="1"/>
  <c r="I61" i="1"/>
  <c r="J61" i="1"/>
  <c r="K61" i="1"/>
  <c r="I62" i="1"/>
  <c r="J62" i="1"/>
  <c r="K62" i="1"/>
  <c r="I63" i="1"/>
  <c r="J63" i="1"/>
  <c r="K63" i="1"/>
  <c r="F64" i="1"/>
  <c r="J13" i="1" l="1"/>
  <c r="J14" i="1" s="1"/>
  <c r="K13" i="1"/>
  <c r="K14" i="1" s="1"/>
  <c r="I49" i="1"/>
  <c r="I50" i="1" s="1"/>
  <c r="K21" i="1"/>
  <c r="K22" i="1" s="1"/>
  <c r="J64" i="1"/>
  <c r="J65" i="1" s="1"/>
  <c r="J21" i="1"/>
  <c r="J22" i="1" s="1"/>
  <c r="I21" i="1"/>
  <c r="I22" i="1" s="1"/>
  <c r="I13" i="1"/>
  <c r="I14" i="1" s="1"/>
  <c r="K64" i="1"/>
  <c r="K65" i="1" s="1"/>
  <c r="K49" i="1"/>
  <c r="K50" i="1" s="1"/>
  <c r="J49" i="1"/>
  <c r="J50" i="1" s="1"/>
  <c r="I64" i="1"/>
  <c r="I65" i="1" s="1"/>
  <c r="F68" i="1"/>
  <c r="J58" i="1"/>
  <c r="J59" i="1" s="1"/>
  <c r="I58" i="1"/>
  <c r="K58" i="1"/>
  <c r="K59" i="1"/>
  <c r="K68" i="1"/>
  <c r="I68" i="1" l="1"/>
  <c r="I70" i="1" s="1"/>
  <c r="I59" i="1"/>
  <c r="J68" i="1"/>
  <c r="J69" i="1" s="1"/>
  <c r="K70" i="1"/>
  <c r="K69" i="1"/>
  <c r="I69" i="1" l="1"/>
  <c r="J70" i="1"/>
</calcChain>
</file>

<file path=xl/sharedStrings.xml><?xml version="1.0" encoding="utf-8"?>
<sst xmlns="http://schemas.openxmlformats.org/spreadsheetml/2006/main" count="116" uniqueCount="84">
  <si>
    <t>Phases and Tasks</t>
  </si>
  <si>
    <t>Optimistic</t>
  </si>
  <si>
    <t>Average</t>
  </si>
  <si>
    <t>Pessimistic</t>
  </si>
  <si>
    <t>Estimation Guidelines</t>
  </si>
  <si>
    <t>Documentation</t>
  </si>
  <si>
    <t>8 hours per input screen or single batch process</t>
  </si>
  <si>
    <t>Diagrams</t>
  </si>
  <si>
    <t>Meetings</t>
  </si>
  <si>
    <t>Actual hours based on # of anticipated meetings</t>
  </si>
  <si>
    <t>Requirements Totals</t>
  </si>
  <si>
    <t>Person Weeks at full time</t>
  </si>
  <si>
    <t>Research &amp; Analysis</t>
  </si>
  <si>
    <t xml:space="preserve">Estimate based on anticipated complexity </t>
  </si>
  <si>
    <t>Design Prototype</t>
  </si>
  <si>
    <t>10 hours per input screen or single batch process</t>
  </si>
  <si>
    <t>Analysis/Design Totals</t>
  </si>
  <si>
    <t>New Website (Environment)</t>
  </si>
  <si>
    <t>1 hour per item</t>
  </si>
  <si>
    <t>New Database (Environment)</t>
  </si>
  <si>
    <t>New Report (Environment)</t>
  </si>
  <si>
    <t>New Security (Framework)</t>
  </si>
  <si>
    <t>New Navigation (Menus)</t>
  </si>
  <si>
    <t>4 hours per sub-menu</t>
  </si>
  <si>
    <t>New Screen</t>
  </si>
  <si>
    <t>8 hours w/prototype; 16 hours without prototype per 25 input fields</t>
  </si>
  <si>
    <t>New Crystal Report</t>
  </si>
  <si>
    <t>3 hours for every table involved and/or sub-report</t>
  </si>
  <si>
    <t>New Stored Procedure</t>
  </si>
  <si>
    <t>1 hour for every table involved</t>
  </si>
  <si>
    <t>New Table</t>
  </si>
  <si>
    <t>2 hours per every 25 columns</t>
  </si>
  <si>
    <t>New View</t>
  </si>
  <si>
    <t>2 hours per view</t>
  </si>
  <si>
    <t>New Batch Process (Job)</t>
  </si>
  <si>
    <t>3 hours per table/file per read write procedure</t>
  </si>
  <si>
    <t>New Security Restriction</t>
  </si>
  <si>
    <t>1 hour per input screen</t>
  </si>
  <si>
    <t>New Business Layer Component</t>
  </si>
  <si>
    <t>8 hours per every 25 data elements processed in the layer</t>
  </si>
  <si>
    <t>Updated Navigation (Menus)</t>
  </si>
  <si>
    <t>1 hour per sub-menu item updated</t>
  </si>
  <si>
    <t>Updated Screen</t>
  </si>
  <si>
    <t>4 hours w/prototype; 6 without prototype per 25 input fields</t>
  </si>
  <si>
    <t>Updated Crystal Report</t>
  </si>
  <si>
    <t>1 hour for every table involved and/or sub-report</t>
  </si>
  <si>
    <t>Updated Stored Procedure</t>
  </si>
  <si>
    <t>Updated Table</t>
  </si>
  <si>
    <t>1 hour per every 5 columns modified or added</t>
  </si>
  <si>
    <t>Updated View</t>
  </si>
  <si>
    <t>1 hour per view</t>
  </si>
  <si>
    <t>Updated Batch Process (Job)</t>
  </si>
  <si>
    <t>1 hour per table/file per read write procedure</t>
  </si>
  <si>
    <t>Updated Security Restriction</t>
  </si>
  <si>
    <t>Updated Business Layer Component</t>
  </si>
  <si>
    <t>4 hours per every 25 data elements processed</t>
  </si>
  <si>
    <t>Data Conversion</t>
  </si>
  <si>
    <t>8 hours per 25 column table</t>
  </si>
  <si>
    <t>Version Control</t>
  </si>
  <si>
    <t>2 hours per deployment</t>
  </si>
  <si>
    <t>Actual based on # of anticipated meetings</t>
  </si>
  <si>
    <t>Development Totals</t>
  </si>
  <si>
    <t>Test Plan</t>
  </si>
  <si>
    <t>1 hour per input screen or batch process</t>
  </si>
  <si>
    <t>Test Cases</t>
  </si>
  <si>
    <t>UnitTesting</t>
  </si>
  <si>
    <t>Performance/Load Testing</t>
  </si>
  <si>
    <t>User Acceptance Testing</t>
  </si>
  <si>
    <t>Actual based on judgmental estimate</t>
  </si>
  <si>
    <t>Integration, Test, Acceptance Totals</t>
  </si>
  <si>
    <t>Communication/Misc.</t>
  </si>
  <si>
    <t>Implementation - Deployment Totals</t>
  </si>
  <si>
    <t>Grand Total</t>
  </si>
  <si>
    <t>Total Cost</t>
  </si>
  <si>
    <r>
      <t xml:space="preserve">          </t>
    </r>
    <r>
      <rPr>
        <b/>
        <sz val="20"/>
        <rFont val="Arial"/>
        <family val="2"/>
      </rPr>
      <t>Time Estimation</t>
    </r>
  </si>
  <si>
    <t>3. Requirements Phase</t>
  </si>
  <si>
    <t>4. Analysis/Design Phase</t>
  </si>
  <si>
    <t>5. Development Phase</t>
  </si>
  <si>
    <t>6. Integration - Test - Acceptance Phase</t>
  </si>
  <si>
    <t>7. Implementation - Deployment Phase</t>
  </si>
  <si>
    <t>Quantity
# of Items</t>
  </si>
  <si>
    <t xml:space="preserve">Baseline
Hours   </t>
  </si>
  <si>
    <t>Time Estimations (Hours)</t>
  </si>
  <si>
    <r>
      <t>Project Name</t>
    </r>
    <r>
      <rPr>
        <b/>
        <sz val="12"/>
        <rFont val="Arial"/>
        <family val="2"/>
      </rPr>
      <t>/Remedy#</t>
    </r>
    <r>
      <rPr>
        <b/>
        <sz val="12"/>
        <rFont val="Arial"/>
        <family val="2"/>
        <charset val="1"/>
      </rPr>
      <t>:
Requesting Division:
Submitted By: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</si>
</sst>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"/>
  </numFmts>
  <fonts count="20" x14ac:knownFonts="1">
    <font>
      <sz val="10"/>
      <name val="Arial"/>
      <family val="2"/>
    </font>
    <font>
      <sz val="10"/>
      <name val="Arial"/>
      <family val="2"/>
      <charset val="1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sz val="12"/>
      <color indexed="12"/>
      <name val="Arial"/>
      <family val="2"/>
      <charset val="1"/>
    </font>
    <font>
      <b/>
      <i/>
      <sz val="12"/>
      <name val="Arial"/>
      <family val="2"/>
      <charset val="1"/>
    </font>
    <font>
      <i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2"/>
      <color indexed="57"/>
      <name val="Arial"/>
      <family val="2"/>
      <charset val="1"/>
    </font>
    <font>
      <b/>
      <sz val="2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Fill="1" applyAlignment="1">
      <alignment wrapText="1"/>
    </xf>
    <xf numFmtId="0" fontId="1" fillId="0" borderId="0" xfId="1" applyFill="1" applyAlignment="1">
      <alignment horizontal="left" vertical="center" wrapText="1"/>
    </xf>
    <xf numFmtId="0" fontId="1" fillId="0" borderId="0" xfId="1" applyAlignment="1">
      <alignment wrapText="1"/>
    </xf>
    <xf numFmtId="0" fontId="1" fillId="5" borderId="0" xfId="1" applyFill="1" applyAlignment="1">
      <alignment wrapText="1"/>
    </xf>
    <xf numFmtId="0" fontId="1" fillId="2" borderId="0" xfId="1" applyFill="1" applyAlignment="1">
      <alignment wrapText="1"/>
    </xf>
    <xf numFmtId="0" fontId="5" fillId="2" borderId="0" xfId="1" applyFont="1" applyFill="1" applyAlignment="1">
      <alignment horizontal="center" wrapText="1"/>
    </xf>
    <xf numFmtId="0" fontId="5" fillId="0" borderId="0" xfId="1" applyFont="1" applyAlignment="1">
      <alignment horizontal="center" wrapText="1"/>
    </xf>
    <xf numFmtId="0" fontId="6" fillId="0" borderId="7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1" fillId="2" borderId="0" xfId="1" applyFont="1" applyFill="1" applyAlignment="1">
      <alignment wrapText="1"/>
    </xf>
    <xf numFmtId="0" fontId="1" fillId="3" borderId="6" xfId="1" applyFont="1" applyFill="1" applyBorder="1" applyAlignment="1">
      <alignment horizontal="center" wrapText="1"/>
    </xf>
    <xf numFmtId="0" fontId="1" fillId="3" borderId="0" xfId="1" applyFont="1" applyFill="1" applyAlignment="1">
      <alignment horizontal="center" wrapText="1"/>
    </xf>
    <xf numFmtId="0" fontId="1" fillId="2" borderId="0" xfId="1" applyFont="1" applyFill="1" applyAlignment="1">
      <alignment horizontal="center" wrapText="1"/>
    </xf>
    <xf numFmtId="0" fontId="7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right" vertical="top" wrapText="1"/>
    </xf>
    <xf numFmtId="0" fontId="8" fillId="0" borderId="1" xfId="1" applyFont="1" applyBorder="1" applyAlignment="1" applyProtection="1">
      <alignment horizontal="center" vertical="top" wrapText="1"/>
      <protection locked="0"/>
    </xf>
    <xf numFmtId="0" fontId="7" fillId="3" borderId="1" xfId="1" applyFont="1" applyFill="1" applyBorder="1" applyAlignment="1" applyProtection="1">
      <alignment horizontal="center" vertical="top" wrapText="1"/>
    </xf>
    <xf numFmtId="0" fontId="7" fillId="2" borderId="1" xfId="1" applyFont="1" applyFill="1" applyBorder="1" applyAlignment="1" applyProtection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vertical="top" wrapText="1"/>
    </xf>
    <xf numFmtId="0" fontId="1" fillId="3" borderId="5" xfId="1" applyFont="1" applyFill="1" applyBorder="1" applyAlignment="1">
      <alignment horizontal="center" wrapText="1"/>
    </xf>
    <xf numFmtId="0" fontId="10" fillId="3" borderId="0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8" fillId="3" borderId="1" xfId="1" applyFont="1" applyFill="1" applyBorder="1" applyAlignment="1" applyProtection="1">
      <alignment horizontal="center" vertical="top" wrapText="1"/>
    </xf>
    <xf numFmtId="0" fontId="11" fillId="2" borderId="1" xfId="1" applyFont="1" applyFill="1" applyBorder="1" applyAlignment="1">
      <alignment horizontal="right" vertical="top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top" wrapText="1"/>
    </xf>
    <xf numFmtId="0" fontId="1" fillId="3" borderId="5" xfId="1" applyFont="1" applyFill="1" applyBorder="1" applyAlignment="1">
      <alignment wrapText="1"/>
    </xf>
    <xf numFmtId="0" fontId="1" fillId="3" borderId="0" xfId="1" applyFont="1" applyFill="1" applyAlignment="1">
      <alignment wrapText="1"/>
    </xf>
    <xf numFmtId="0" fontId="12" fillId="0" borderId="0" xfId="1" applyFont="1" applyAlignment="1">
      <alignment horizontal="center" wrapText="1"/>
    </xf>
    <xf numFmtId="0" fontId="1" fillId="2" borderId="0" xfId="1" applyFont="1" applyFill="1" applyBorder="1" applyAlignment="1">
      <alignment wrapText="1"/>
    </xf>
    <xf numFmtId="164" fontId="13" fillId="4" borderId="1" xfId="1" applyNumberFormat="1" applyFont="1" applyFill="1" applyBorder="1" applyAlignment="1">
      <alignment horizontal="center" vertical="top" wrapText="1"/>
    </xf>
    <xf numFmtId="0" fontId="15" fillId="0" borderId="7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0" fontId="18" fillId="0" borderId="0" xfId="1" applyFont="1" applyAlignment="1">
      <alignment wrapText="1"/>
    </xf>
    <xf numFmtId="0" fontId="1" fillId="0" borderId="0" xfId="1" applyFill="1" applyBorder="1" applyAlignment="1">
      <alignment wrapText="1"/>
    </xf>
    <xf numFmtId="0" fontId="1" fillId="0" borderId="0" xfId="1" applyBorder="1" applyAlignment="1">
      <alignment horizontal="center" vertical="top" wrapText="1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1" fillId="0" borderId="0" xfId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2" xfId="1" applyFont="1" applyBorder="1" applyAlignment="1">
      <alignment horizontal="left" vertical="center" wrapText="1"/>
    </xf>
    <xf numFmtId="0" fontId="9" fillId="4" borderId="1" xfId="1" applyFont="1" applyFill="1" applyBorder="1" applyAlignment="1">
      <alignment vertical="top" wrapText="1"/>
    </xf>
    <xf numFmtId="0" fontId="16" fillId="4" borderId="1" xfId="1" applyFont="1" applyFill="1" applyBorder="1" applyAlignment="1">
      <alignment horizontal="right" vertical="top" wrapText="1"/>
    </xf>
    <xf numFmtId="0" fontId="1" fillId="3" borderId="3" xfId="1" applyFont="1" applyFill="1" applyBorder="1" applyAlignment="1">
      <alignment horizontal="center" wrapText="1"/>
    </xf>
    <xf numFmtId="0" fontId="17" fillId="4" borderId="1" xfId="1" applyFont="1" applyFill="1" applyBorder="1" applyAlignment="1">
      <alignment horizontal="right" vertical="top" wrapText="1"/>
    </xf>
    <xf numFmtId="0" fontId="1" fillId="2" borderId="3" xfId="1" applyFont="1" applyFill="1" applyBorder="1" applyAlignment="1">
      <alignment wrapText="1"/>
    </xf>
    <xf numFmtId="0" fontId="1" fillId="2" borderId="3" xfId="1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114300</xdr:rowOff>
    </xdr:from>
    <xdr:to>
      <xdr:col>1</xdr:col>
      <xdr:colOff>1971675</xdr:colOff>
      <xdr:row>3</xdr:row>
      <xdr:rowOff>221566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19075"/>
          <a:ext cx="1809750" cy="41206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</xdr:row>
      <xdr:rowOff>123825</xdr:rowOff>
    </xdr:from>
    <xdr:to>
      <xdr:col>2</xdr:col>
      <xdr:colOff>476250</xdr:colOff>
      <xdr:row>3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228600"/>
          <a:ext cx="428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view="pageLayout" zoomScaleNormal="100" workbookViewId="0">
      <selection activeCell="F2" sqref="F2:K4"/>
    </sheetView>
  </sheetViews>
  <sheetFormatPr defaultColWidth="8.7109375" defaultRowHeight="12.75" x14ac:dyDescent="0.2"/>
  <cols>
    <col min="1" max="1" width="0.7109375" style="4" customWidth="1"/>
    <col min="2" max="2" width="37.5703125" style="4" customWidth="1"/>
    <col min="3" max="3" width="52.28515625" style="4" customWidth="1"/>
    <col min="4" max="5" width="0.7109375" style="4" customWidth="1"/>
    <col min="6" max="6" width="11.28515625" style="4" customWidth="1"/>
    <col min="7" max="7" width="11.140625" style="4" customWidth="1"/>
    <col min="8" max="8" width="0.5703125" style="4" customWidth="1"/>
    <col min="9" max="9" width="11.140625" style="4" customWidth="1"/>
    <col min="10" max="10" width="10.7109375" style="4" customWidth="1"/>
    <col min="11" max="11" width="12.140625" style="4" customWidth="1"/>
    <col min="12" max="12" width="0.42578125" style="4" customWidth="1"/>
    <col min="13" max="16384" width="8.7109375" style="4"/>
  </cols>
  <sheetData>
    <row r="1" spans="1:12" s="2" customFormat="1" ht="8.25" customHeight="1" x14ac:dyDescent="0.2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" customHeight="1" x14ac:dyDescent="0.2">
      <c r="A2" s="2"/>
      <c r="B2" s="46"/>
      <c r="C2" s="47" t="s">
        <v>74</v>
      </c>
      <c r="D2" s="48"/>
      <c r="E2" s="3"/>
      <c r="F2" s="49" t="s">
        <v>83</v>
      </c>
      <c r="G2" s="49"/>
      <c r="H2" s="49"/>
      <c r="I2" s="49"/>
      <c r="J2" s="49"/>
      <c r="K2" s="49"/>
      <c r="L2" s="45"/>
    </row>
    <row r="3" spans="1:12" ht="12" customHeight="1" x14ac:dyDescent="0.2">
      <c r="A3" s="2"/>
      <c r="B3" s="46"/>
      <c r="C3" s="47"/>
      <c r="D3" s="48"/>
      <c r="E3" s="3"/>
      <c r="F3" s="49"/>
      <c r="G3" s="49"/>
      <c r="H3" s="49"/>
      <c r="I3" s="49"/>
      <c r="J3" s="49"/>
      <c r="K3" s="49"/>
      <c r="L3" s="45"/>
    </row>
    <row r="4" spans="1:12" ht="28.5" customHeight="1" x14ac:dyDescent="0.2">
      <c r="A4" s="2"/>
      <c r="B4" s="46"/>
      <c r="C4" s="47"/>
      <c r="D4" s="48"/>
      <c r="E4" s="3"/>
      <c r="F4" s="49"/>
      <c r="G4" s="49"/>
      <c r="H4" s="49"/>
      <c r="I4" s="49"/>
      <c r="J4" s="49"/>
      <c r="K4" s="49"/>
      <c r="L4" s="45"/>
    </row>
    <row r="5" spans="1:12" ht="3.75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1" customHeight="1" x14ac:dyDescent="0.25">
      <c r="A6" s="5"/>
      <c r="B6" s="53" t="s">
        <v>0</v>
      </c>
      <c r="C6" s="53"/>
      <c r="D6" s="6"/>
      <c r="E6" s="6"/>
      <c r="F6" s="52" t="s">
        <v>80</v>
      </c>
      <c r="G6" s="52" t="s">
        <v>81</v>
      </c>
      <c r="H6" s="6"/>
      <c r="I6" s="50" t="s">
        <v>82</v>
      </c>
      <c r="J6" s="51"/>
      <c r="K6" s="51"/>
      <c r="L6" s="6"/>
    </row>
    <row r="7" spans="1:12" ht="11.25" customHeight="1" x14ac:dyDescent="0.2">
      <c r="A7" s="5"/>
      <c r="B7" s="53"/>
      <c r="C7" s="53"/>
      <c r="D7" s="7"/>
      <c r="E7" s="7"/>
      <c r="F7" s="52"/>
      <c r="G7" s="52"/>
      <c r="H7" s="7"/>
      <c r="I7" s="8" t="s">
        <v>1</v>
      </c>
      <c r="J7" s="8" t="s">
        <v>2</v>
      </c>
      <c r="K7" s="8" t="s">
        <v>3</v>
      </c>
      <c r="L7" s="7"/>
    </row>
    <row r="8" spans="1:12" ht="2.2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0.25" customHeight="1" x14ac:dyDescent="0.2">
      <c r="A9" s="5"/>
      <c r="B9" s="9" t="s">
        <v>75</v>
      </c>
      <c r="C9" s="10" t="s">
        <v>4</v>
      </c>
      <c r="D9" s="11"/>
      <c r="E9" s="11"/>
      <c r="F9" s="12"/>
      <c r="G9" s="13"/>
      <c r="H9" s="14"/>
      <c r="I9" s="13"/>
      <c r="J9" s="13"/>
      <c r="K9" s="13"/>
      <c r="L9" s="11"/>
    </row>
    <row r="10" spans="1:12" ht="15.75" x14ac:dyDescent="0.2">
      <c r="A10" s="5"/>
      <c r="B10" s="15" t="s">
        <v>5</v>
      </c>
      <c r="C10" s="15" t="s">
        <v>6</v>
      </c>
      <c r="D10" s="16"/>
      <c r="E10" s="16"/>
      <c r="F10" s="17">
        <v>0</v>
      </c>
      <c r="G10" s="18">
        <v>8</v>
      </c>
      <c r="H10" s="19"/>
      <c r="I10" s="18">
        <f>SUM(F10*G10*0.75)</f>
        <v>0</v>
      </c>
      <c r="J10" s="18">
        <f>SUM(F10*G10)</f>
        <v>0</v>
      </c>
      <c r="K10" s="18">
        <f>SUM(F10*G10*1.25)</f>
        <v>0</v>
      </c>
      <c r="L10" s="16"/>
    </row>
    <row r="11" spans="1:12" ht="15.75" x14ac:dyDescent="0.2">
      <c r="A11" s="5"/>
      <c r="B11" s="15" t="s">
        <v>7</v>
      </c>
      <c r="C11" s="15" t="s">
        <v>6</v>
      </c>
      <c r="D11" s="16"/>
      <c r="E11" s="16"/>
      <c r="F11" s="17">
        <v>0</v>
      </c>
      <c r="G11" s="18">
        <v>8</v>
      </c>
      <c r="H11" s="19"/>
      <c r="I11" s="18">
        <f>SUM(F11*G11*0.75)</f>
        <v>0</v>
      </c>
      <c r="J11" s="18">
        <f>SUM(F11*G11)</f>
        <v>0</v>
      </c>
      <c r="K11" s="18">
        <f>SUM(F11*G11*1.25)</f>
        <v>0</v>
      </c>
      <c r="L11" s="16"/>
    </row>
    <row r="12" spans="1:12" ht="15.75" x14ac:dyDescent="0.2">
      <c r="A12" s="5"/>
      <c r="B12" s="15" t="s">
        <v>8</v>
      </c>
      <c r="C12" s="15" t="s">
        <v>9</v>
      </c>
      <c r="D12" s="16"/>
      <c r="E12" s="16"/>
      <c r="F12" s="17">
        <v>0</v>
      </c>
      <c r="G12" s="17">
        <v>0</v>
      </c>
      <c r="H12" s="20"/>
      <c r="I12" s="21">
        <f>SUM(F12*G12*0.75)</f>
        <v>0</v>
      </c>
      <c r="J12" s="21">
        <f>SUM(F12*G12)</f>
        <v>0</v>
      </c>
      <c r="K12" s="21">
        <f>SUM(F12*G12*1.25)</f>
        <v>0</v>
      </c>
      <c r="L12" s="16"/>
    </row>
    <row r="13" spans="1:12" ht="15.75" customHeight="1" x14ac:dyDescent="0.2">
      <c r="A13" s="5"/>
      <c r="B13" s="54" t="s">
        <v>10</v>
      </c>
      <c r="C13" s="54"/>
      <c r="D13" s="22"/>
      <c r="E13" s="22"/>
      <c r="F13" s="23">
        <f>SUM(F10:F12)</f>
        <v>0</v>
      </c>
      <c r="G13" s="23"/>
      <c r="H13" s="24"/>
      <c r="I13" s="25">
        <f>SUM(I10:I12)</f>
        <v>0</v>
      </c>
      <c r="J13" s="25">
        <f>SUM(J10:J12)</f>
        <v>0</v>
      </c>
      <c r="K13" s="25">
        <f>SUM(K10:K12)</f>
        <v>0</v>
      </c>
      <c r="L13" s="22"/>
    </row>
    <row r="14" spans="1:12" ht="16.5" customHeight="1" x14ac:dyDescent="0.2">
      <c r="A14" s="5"/>
      <c r="B14" s="55" t="s">
        <v>11</v>
      </c>
      <c r="C14" s="55"/>
      <c r="D14" s="22"/>
      <c r="E14" s="22"/>
      <c r="F14" s="26"/>
      <c r="G14" s="27"/>
      <c r="H14" s="24"/>
      <c r="I14" s="28">
        <f>SUM(I13/40)</f>
        <v>0</v>
      </c>
      <c r="J14" s="28">
        <f>SUM(J13/40)</f>
        <v>0</v>
      </c>
      <c r="K14" s="28">
        <f>SUM(K13/40)</f>
        <v>0</v>
      </c>
      <c r="L14" s="22"/>
    </row>
    <row r="15" spans="1:12" ht="18" customHeight="1" x14ac:dyDescent="0.2">
      <c r="A15" s="5"/>
      <c r="B15" s="9" t="s">
        <v>76</v>
      </c>
      <c r="C15" s="10" t="s">
        <v>4</v>
      </c>
      <c r="D15" s="29"/>
      <c r="E15" s="29"/>
      <c r="F15" s="30"/>
      <c r="G15" s="31"/>
      <c r="H15" s="32"/>
      <c r="I15" s="31"/>
      <c r="J15" s="31"/>
      <c r="K15" s="31"/>
      <c r="L15" s="29"/>
    </row>
    <row r="16" spans="1:12" ht="15.75" x14ac:dyDescent="0.2">
      <c r="A16" s="5"/>
      <c r="B16" s="15" t="s">
        <v>12</v>
      </c>
      <c r="C16" s="15" t="s">
        <v>13</v>
      </c>
      <c r="D16" s="16"/>
      <c r="E16" s="16"/>
      <c r="F16" s="33"/>
      <c r="G16" s="17">
        <v>0</v>
      </c>
      <c r="H16" s="19"/>
      <c r="I16" s="18">
        <f>SUM(G16*0.75)</f>
        <v>0</v>
      </c>
      <c r="J16" s="18">
        <f>G16</f>
        <v>0</v>
      </c>
      <c r="K16" s="18">
        <f>SUM(G16*1.25)</f>
        <v>0</v>
      </c>
      <c r="L16" s="16"/>
    </row>
    <row r="17" spans="1:12" ht="15.75" x14ac:dyDescent="0.2">
      <c r="A17" s="5"/>
      <c r="B17" s="15" t="s">
        <v>5</v>
      </c>
      <c r="C17" s="15" t="s">
        <v>6</v>
      </c>
      <c r="D17" s="16"/>
      <c r="E17" s="16"/>
      <c r="F17" s="17">
        <v>0</v>
      </c>
      <c r="G17" s="18">
        <v>8</v>
      </c>
      <c r="H17" s="19"/>
      <c r="I17" s="18">
        <f>SUM(F17*G17*0.75)</f>
        <v>0</v>
      </c>
      <c r="J17" s="18">
        <f>SUM(F17*G17)</f>
        <v>0</v>
      </c>
      <c r="K17" s="18">
        <f>SUM(F17*G17*1.25)</f>
        <v>0</v>
      </c>
      <c r="L17" s="16"/>
    </row>
    <row r="18" spans="1:12" ht="15.75" x14ac:dyDescent="0.2">
      <c r="A18" s="5"/>
      <c r="B18" s="15" t="s">
        <v>7</v>
      </c>
      <c r="C18" s="15" t="s">
        <v>6</v>
      </c>
      <c r="D18" s="16"/>
      <c r="E18" s="16"/>
      <c r="F18" s="17">
        <v>0</v>
      </c>
      <c r="G18" s="18">
        <v>8</v>
      </c>
      <c r="H18" s="19"/>
      <c r="I18" s="18">
        <f>SUM(F18*G18*0.75)</f>
        <v>0</v>
      </c>
      <c r="J18" s="18">
        <f>SUM(F18*G18)</f>
        <v>0</v>
      </c>
      <c r="K18" s="18">
        <f>SUM(F18*G18*1.25)</f>
        <v>0</v>
      </c>
      <c r="L18" s="16"/>
    </row>
    <row r="19" spans="1:12" ht="15.75" x14ac:dyDescent="0.2">
      <c r="A19" s="5"/>
      <c r="B19" s="15" t="s">
        <v>14</v>
      </c>
      <c r="C19" s="15" t="s">
        <v>15</v>
      </c>
      <c r="D19" s="16"/>
      <c r="E19" s="16"/>
      <c r="F19" s="17">
        <v>0</v>
      </c>
      <c r="G19" s="18">
        <v>10</v>
      </c>
      <c r="H19" s="19"/>
      <c r="I19" s="18">
        <f>SUM(F19*G19*0.75)</f>
        <v>0</v>
      </c>
      <c r="J19" s="18">
        <f>SUM(F19*G19)</f>
        <v>0</v>
      </c>
      <c r="K19" s="18">
        <f>SUM(F19*G19*1.25)</f>
        <v>0</v>
      </c>
      <c r="L19" s="16"/>
    </row>
    <row r="20" spans="1:12" ht="15.75" x14ac:dyDescent="0.2">
      <c r="A20" s="5"/>
      <c r="B20" s="15" t="s">
        <v>8</v>
      </c>
      <c r="C20" s="15" t="s">
        <v>9</v>
      </c>
      <c r="D20" s="16"/>
      <c r="E20" s="16"/>
      <c r="F20" s="17">
        <v>0</v>
      </c>
      <c r="G20" s="17">
        <v>0</v>
      </c>
      <c r="H20" s="20"/>
      <c r="I20" s="21">
        <f>SUM(F20*G20*0.75)</f>
        <v>0</v>
      </c>
      <c r="J20" s="21">
        <f>SUM(F20*G20)</f>
        <v>0</v>
      </c>
      <c r="K20" s="21">
        <f>SUM(F20*G20*1.25)</f>
        <v>0</v>
      </c>
      <c r="L20" s="16"/>
    </row>
    <row r="21" spans="1:12" ht="15.75" customHeight="1" x14ac:dyDescent="0.2">
      <c r="A21" s="5"/>
      <c r="B21" s="54" t="s">
        <v>16</v>
      </c>
      <c r="C21" s="54"/>
      <c r="D21" s="22"/>
      <c r="E21" s="22"/>
      <c r="F21" s="23">
        <f>SUM(F17:F20)</f>
        <v>0</v>
      </c>
      <c r="G21" s="23"/>
      <c r="H21" s="24"/>
      <c r="I21" s="25">
        <f>SUM(I16:I20)</f>
        <v>0</v>
      </c>
      <c r="J21" s="25">
        <f>SUM(J16:J20)</f>
        <v>0</v>
      </c>
      <c r="K21" s="25">
        <f>SUM(K16:K20)</f>
        <v>0</v>
      </c>
      <c r="L21" s="22"/>
    </row>
    <row r="22" spans="1:12" ht="15.75" customHeight="1" x14ac:dyDescent="0.2">
      <c r="A22" s="5"/>
      <c r="B22" s="55" t="s">
        <v>11</v>
      </c>
      <c r="C22" s="55"/>
      <c r="D22" s="34"/>
      <c r="E22" s="34"/>
      <c r="F22" s="27"/>
      <c r="G22" s="27"/>
      <c r="H22" s="35"/>
      <c r="I22" s="28">
        <f>SUM(I21/40)</f>
        <v>0</v>
      </c>
      <c r="J22" s="28">
        <f>SUM(J21/40)</f>
        <v>0</v>
      </c>
      <c r="K22" s="28">
        <f>SUM(K21/40)</f>
        <v>0</v>
      </c>
      <c r="L22" s="34"/>
    </row>
    <row r="23" spans="1:12" ht="18.75" customHeight="1" x14ac:dyDescent="0.2">
      <c r="A23" s="5"/>
      <c r="B23" s="9" t="s">
        <v>77</v>
      </c>
      <c r="C23" s="10" t="s">
        <v>4</v>
      </c>
      <c r="D23" s="29"/>
      <c r="E23" s="29"/>
      <c r="F23" s="30"/>
      <c r="G23" s="31"/>
      <c r="H23" s="32"/>
      <c r="I23" s="31"/>
      <c r="J23" s="31"/>
      <c r="K23" s="31"/>
      <c r="L23" s="29"/>
    </row>
    <row r="24" spans="1:12" ht="15.75" x14ac:dyDescent="0.2">
      <c r="A24" s="5"/>
      <c r="B24" s="15" t="s">
        <v>17</v>
      </c>
      <c r="C24" s="15" t="s">
        <v>18</v>
      </c>
      <c r="D24" s="16"/>
      <c r="E24" s="16"/>
      <c r="F24" s="17">
        <v>0</v>
      </c>
      <c r="G24" s="18">
        <v>1</v>
      </c>
      <c r="H24" s="19"/>
      <c r="I24" s="18">
        <f t="shared" ref="I24:I48" si="0">SUM(F24*G24*0.75)</f>
        <v>0</v>
      </c>
      <c r="J24" s="18">
        <f t="shared" ref="J24:J48" si="1">SUM(F24*G24)</f>
        <v>0</v>
      </c>
      <c r="K24" s="18">
        <f t="shared" ref="K24:K48" si="2">SUM(F24*G24*1.25)</f>
        <v>0</v>
      </c>
      <c r="L24" s="16"/>
    </row>
    <row r="25" spans="1:12" ht="15.75" x14ac:dyDescent="0.2">
      <c r="A25" s="5"/>
      <c r="B25" s="15" t="s">
        <v>19</v>
      </c>
      <c r="C25" s="15" t="s">
        <v>18</v>
      </c>
      <c r="D25" s="16"/>
      <c r="E25" s="16"/>
      <c r="F25" s="17">
        <v>0</v>
      </c>
      <c r="G25" s="18">
        <v>1</v>
      </c>
      <c r="H25" s="19"/>
      <c r="I25" s="18">
        <f t="shared" si="0"/>
        <v>0</v>
      </c>
      <c r="J25" s="18">
        <f t="shared" si="1"/>
        <v>0</v>
      </c>
      <c r="K25" s="18">
        <f t="shared" si="2"/>
        <v>0</v>
      </c>
      <c r="L25" s="16"/>
    </row>
    <row r="26" spans="1:12" ht="15.75" x14ac:dyDescent="0.2">
      <c r="A26" s="5"/>
      <c r="B26" s="15" t="s">
        <v>20</v>
      </c>
      <c r="C26" s="15" t="s">
        <v>18</v>
      </c>
      <c r="D26" s="16"/>
      <c r="E26" s="16"/>
      <c r="F26" s="17">
        <v>0</v>
      </c>
      <c r="G26" s="18">
        <v>1</v>
      </c>
      <c r="H26" s="19"/>
      <c r="I26" s="18">
        <f t="shared" si="0"/>
        <v>0</v>
      </c>
      <c r="J26" s="18">
        <f t="shared" si="1"/>
        <v>0</v>
      </c>
      <c r="K26" s="18">
        <f t="shared" si="2"/>
        <v>0</v>
      </c>
      <c r="L26" s="16"/>
    </row>
    <row r="27" spans="1:12" ht="15.75" x14ac:dyDescent="0.2">
      <c r="A27" s="5"/>
      <c r="B27" s="15" t="s">
        <v>21</v>
      </c>
      <c r="C27" s="15" t="s">
        <v>18</v>
      </c>
      <c r="D27" s="16"/>
      <c r="E27" s="16"/>
      <c r="F27" s="17">
        <v>0</v>
      </c>
      <c r="G27" s="18">
        <v>1</v>
      </c>
      <c r="H27" s="19"/>
      <c r="I27" s="18">
        <f t="shared" si="0"/>
        <v>0</v>
      </c>
      <c r="J27" s="18">
        <f t="shared" si="1"/>
        <v>0</v>
      </c>
      <c r="K27" s="18">
        <f t="shared" si="2"/>
        <v>0</v>
      </c>
      <c r="L27" s="16"/>
    </row>
    <row r="28" spans="1:12" ht="15.75" x14ac:dyDescent="0.2">
      <c r="A28" s="5"/>
      <c r="B28" s="15" t="s">
        <v>22</v>
      </c>
      <c r="C28" s="15" t="s">
        <v>23</v>
      </c>
      <c r="D28" s="16"/>
      <c r="E28" s="16"/>
      <c r="F28" s="17">
        <v>0</v>
      </c>
      <c r="G28" s="18">
        <v>4</v>
      </c>
      <c r="H28" s="19"/>
      <c r="I28" s="18">
        <f t="shared" si="0"/>
        <v>0</v>
      </c>
      <c r="J28" s="18">
        <f t="shared" si="1"/>
        <v>0</v>
      </c>
      <c r="K28" s="18">
        <f t="shared" si="2"/>
        <v>0</v>
      </c>
      <c r="L28" s="16"/>
    </row>
    <row r="29" spans="1:12" ht="30" x14ac:dyDescent="0.2">
      <c r="A29" s="5"/>
      <c r="B29" s="15" t="s">
        <v>24</v>
      </c>
      <c r="C29" s="15" t="s">
        <v>25</v>
      </c>
      <c r="D29" s="16"/>
      <c r="E29" s="16"/>
      <c r="F29" s="17">
        <v>0</v>
      </c>
      <c r="G29" s="18">
        <v>8</v>
      </c>
      <c r="H29" s="19"/>
      <c r="I29" s="18">
        <f t="shared" si="0"/>
        <v>0</v>
      </c>
      <c r="J29" s="18">
        <f t="shared" si="1"/>
        <v>0</v>
      </c>
      <c r="K29" s="18">
        <f t="shared" si="2"/>
        <v>0</v>
      </c>
      <c r="L29" s="16"/>
    </row>
    <row r="30" spans="1:12" ht="15.75" x14ac:dyDescent="0.2">
      <c r="A30" s="5"/>
      <c r="B30" s="15" t="s">
        <v>26</v>
      </c>
      <c r="C30" s="15" t="s">
        <v>27</v>
      </c>
      <c r="D30" s="16"/>
      <c r="E30" s="16"/>
      <c r="F30" s="17">
        <v>0</v>
      </c>
      <c r="G30" s="18">
        <v>3</v>
      </c>
      <c r="H30" s="19"/>
      <c r="I30" s="18">
        <f t="shared" si="0"/>
        <v>0</v>
      </c>
      <c r="J30" s="18">
        <f t="shared" si="1"/>
        <v>0</v>
      </c>
      <c r="K30" s="18">
        <f t="shared" si="2"/>
        <v>0</v>
      </c>
      <c r="L30" s="16"/>
    </row>
    <row r="31" spans="1:12" ht="15.75" x14ac:dyDescent="0.2">
      <c r="A31" s="5"/>
      <c r="B31" s="15" t="s">
        <v>28</v>
      </c>
      <c r="C31" s="15" t="s">
        <v>29</v>
      </c>
      <c r="D31" s="16"/>
      <c r="E31" s="16"/>
      <c r="F31" s="17">
        <v>0</v>
      </c>
      <c r="G31" s="18">
        <v>1</v>
      </c>
      <c r="H31" s="19"/>
      <c r="I31" s="18">
        <f t="shared" si="0"/>
        <v>0</v>
      </c>
      <c r="J31" s="18">
        <f t="shared" si="1"/>
        <v>0</v>
      </c>
      <c r="K31" s="18">
        <f t="shared" si="2"/>
        <v>0</v>
      </c>
      <c r="L31" s="16"/>
    </row>
    <row r="32" spans="1:12" ht="15.75" x14ac:dyDescent="0.2">
      <c r="A32" s="5"/>
      <c r="B32" s="15" t="s">
        <v>30</v>
      </c>
      <c r="C32" s="15" t="s">
        <v>31</v>
      </c>
      <c r="D32" s="16"/>
      <c r="E32" s="16"/>
      <c r="F32" s="17">
        <v>0</v>
      </c>
      <c r="G32" s="18">
        <v>2</v>
      </c>
      <c r="H32" s="19"/>
      <c r="I32" s="18">
        <f t="shared" si="0"/>
        <v>0</v>
      </c>
      <c r="J32" s="18">
        <f t="shared" si="1"/>
        <v>0</v>
      </c>
      <c r="K32" s="18">
        <f t="shared" si="2"/>
        <v>0</v>
      </c>
      <c r="L32" s="16"/>
    </row>
    <row r="33" spans="1:12" ht="15.75" x14ac:dyDescent="0.2">
      <c r="A33" s="5"/>
      <c r="B33" s="15" t="s">
        <v>32</v>
      </c>
      <c r="C33" s="15" t="s">
        <v>33</v>
      </c>
      <c r="D33" s="16"/>
      <c r="E33" s="16"/>
      <c r="F33" s="17">
        <v>0</v>
      </c>
      <c r="G33" s="18">
        <v>2</v>
      </c>
      <c r="H33" s="19"/>
      <c r="I33" s="18">
        <f t="shared" si="0"/>
        <v>0</v>
      </c>
      <c r="J33" s="18">
        <f t="shared" si="1"/>
        <v>0</v>
      </c>
      <c r="K33" s="18">
        <f t="shared" si="2"/>
        <v>0</v>
      </c>
      <c r="L33" s="16"/>
    </row>
    <row r="34" spans="1:12" ht="15.75" x14ac:dyDescent="0.2">
      <c r="A34" s="5"/>
      <c r="B34" s="15" t="s">
        <v>34</v>
      </c>
      <c r="C34" s="15" t="s">
        <v>35</v>
      </c>
      <c r="D34" s="16"/>
      <c r="E34" s="16"/>
      <c r="F34" s="17">
        <v>0</v>
      </c>
      <c r="G34" s="18">
        <v>3</v>
      </c>
      <c r="H34" s="19"/>
      <c r="I34" s="18">
        <f t="shared" si="0"/>
        <v>0</v>
      </c>
      <c r="J34" s="18">
        <f t="shared" si="1"/>
        <v>0</v>
      </c>
      <c r="K34" s="18">
        <f t="shared" si="2"/>
        <v>0</v>
      </c>
      <c r="L34" s="16"/>
    </row>
    <row r="35" spans="1:12" ht="15.75" x14ac:dyDescent="0.2">
      <c r="A35" s="5"/>
      <c r="B35" s="15" t="s">
        <v>36</v>
      </c>
      <c r="C35" s="15" t="s">
        <v>37</v>
      </c>
      <c r="D35" s="16"/>
      <c r="E35" s="16"/>
      <c r="F35" s="17">
        <v>0</v>
      </c>
      <c r="G35" s="18">
        <v>1</v>
      </c>
      <c r="H35" s="19"/>
      <c r="I35" s="18">
        <f t="shared" si="0"/>
        <v>0</v>
      </c>
      <c r="J35" s="18">
        <f t="shared" si="1"/>
        <v>0</v>
      </c>
      <c r="K35" s="18">
        <f t="shared" si="2"/>
        <v>0</v>
      </c>
      <c r="L35" s="16"/>
    </row>
    <row r="36" spans="1:12" ht="30" x14ac:dyDescent="0.2">
      <c r="A36" s="5"/>
      <c r="B36" s="15" t="s">
        <v>38</v>
      </c>
      <c r="C36" s="15" t="s">
        <v>39</v>
      </c>
      <c r="D36" s="16"/>
      <c r="E36" s="16"/>
      <c r="F36" s="17">
        <v>0</v>
      </c>
      <c r="G36" s="18">
        <v>8</v>
      </c>
      <c r="H36" s="19"/>
      <c r="I36" s="18">
        <f t="shared" si="0"/>
        <v>0</v>
      </c>
      <c r="J36" s="18">
        <f t="shared" si="1"/>
        <v>0</v>
      </c>
      <c r="K36" s="18">
        <f t="shared" si="2"/>
        <v>0</v>
      </c>
      <c r="L36" s="16"/>
    </row>
    <row r="37" spans="1:12" ht="15.75" x14ac:dyDescent="0.2">
      <c r="A37" s="5"/>
      <c r="B37" s="15" t="s">
        <v>40</v>
      </c>
      <c r="C37" s="15" t="s">
        <v>41</v>
      </c>
      <c r="D37" s="16"/>
      <c r="E37" s="16"/>
      <c r="F37" s="17">
        <v>0</v>
      </c>
      <c r="G37" s="18">
        <v>1</v>
      </c>
      <c r="H37" s="19"/>
      <c r="I37" s="18">
        <f t="shared" si="0"/>
        <v>0</v>
      </c>
      <c r="J37" s="18">
        <f t="shared" si="1"/>
        <v>0</v>
      </c>
      <c r="K37" s="18">
        <f t="shared" si="2"/>
        <v>0</v>
      </c>
      <c r="L37" s="16"/>
    </row>
    <row r="38" spans="1:12" ht="30" x14ac:dyDescent="0.2">
      <c r="A38" s="5"/>
      <c r="B38" s="15" t="s">
        <v>42</v>
      </c>
      <c r="C38" s="15" t="s">
        <v>43</v>
      </c>
      <c r="D38" s="16"/>
      <c r="E38" s="16"/>
      <c r="F38" s="17">
        <v>0</v>
      </c>
      <c r="G38" s="18">
        <v>4</v>
      </c>
      <c r="H38" s="19"/>
      <c r="I38" s="18">
        <f t="shared" si="0"/>
        <v>0</v>
      </c>
      <c r="J38" s="18">
        <f t="shared" si="1"/>
        <v>0</v>
      </c>
      <c r="K38" s="18">
        <f t="shared" si="2"/>
        <v>0</v>
      </c>
      <c r="L38" s="16"/>
    </row>
    <row r="39" spans="1:12" ht="15.75" x14ac:dyDescent="0.2">
      <c r="A39" s="5"/>
      <c r="B39" s="15" t="s">
        <v>44</v>
      </c>
      <c r="C39" s="15" t="s">
        <v>45</v>
      </c>
      <c r="D39" s="16"/>
      <c r="E39" s="16"/>
      <c r="F39" s="17">
        <v>0</v>
      </c>
      <c r="G39" s="18">
        <v>1</v>
      </c>
      <c r="H39" s="19"/>
      <c r="I39" s="18">
        <f t="shared" si="0"/>
        <v>0</v>
      </c>
      <c r="J39" s="18">
        <f t="shared" si="1"/>
        <v>0</v>
      </c>
      <c r="K39" s="18">
        <f t="shared" si="2"/>
        <v>0</v>
      </c>
      <c r="L39" s="16"/>
    </row>
    <row r="40" spans="1:12" ht="15.75" x14ac:dyDescent="0.2">
      <c r="A40" s="5"/>
      <c r="B40" s="15" t="s">
        <v>46</v>
      </c>
      <c r="C40" s="15" t="s">
        <v>29</v>
      </c>
      <c r="D40" s="16"/>
      <c r="E40" s="16"/>
      <c r="F40" s="17">
        <v>0</v>
      </c>
      <c r="G40" s="18">
        <v>1</v>
      </c>
      <c r="H40" s="19"/>
      <c r="I40" s="18">
        <f t="shared" si="0"/>
        <v>0</v>
      </c>
      <c r="J40" s="18">
        <f t="shared" si="1"/>
        <v>0</v>
      </c>
      <c r="K40" s="18">
        <f t="shared" si="2"/>
        <v>0</v>
      </c>
      <c r="L40" s="16"/>
    </row>
    <row r="41" spans="1:12" ht="15.75" x14ac:dyDescent="0.2">
      <c r="A41" s="5"/>
      <c r="B41" s="15" t="s">
        <v>47</v>
      </c>
      <c r="C41" s="15" t="s">
        <v>48</v>
      </c>
      <c r="D41" s="16"/>
      <c r="E41" s="16"/>
      <c r="F41" s="17">
        <v>0</v>
      </c>
      <c r="G41" s="18">
        <v>1</v>
      </c>
      <c r="H41" s="19"/>
      <c r="I41" s="18">
        <f t="shared" si="0"/>
        <v>0</v>
      </c>
      <c r="J41" s="18">
        <f t="shared" si="1"/>
        <v>0</v>
      </c>
      <c r="K41" s="18">
        <f t="shared" si="2"/>
        <v>0</v>
      </c>
      <c r="L41" s="16"/>
    </row>
    <row r="42" spans="1:12" ht="15.75" x14ac:dyDescent="0.2">
      <c r="A42" s="5"/>
      <c r="B42" s="15" t="s">
        <v>49</v>
      </c>
      <c r="C42" s="15" t="s">
        <v>50</v>
      </c>
      <c r="D42" s="16"/>
      <c r="E42" s="16"/>
      <c r="F42" s="17">
        <v>0</v>
      </c>
      <c r="G42" s="18">
        <v>1</v>
      </c>
      <c r="H42" s="19"/>
      <c r="I42" s="18">
        <f>SUM(F42*G42*0.75)</f>
        <v>0</v>
      </c>
      <c r="J42" s="18">
        <f>SUM(F42*G42)</f>
        <v>0</v>
      </c>
      <c r="K42" s="18">
        <f>SUM(F42*G42*1.25)</f>
        <v>0</v>
      </c>
      <c r="L42" s="16"/>
    </row>
    <row r="43" spans="1:12" ht="15.75" x14ac:dyDescent="0.2">
      <c r="A43" s="5"/>
      <c r="B43" s="15" t="s">
        <v>51</v>
      </c>
      <c r="C43" s="15" t="s">
        <v>52</v>
      </c>
      <c r="D43" s="16"/>
      <c r="E43" s="16"/>
      <c r="F43" s="17">
        <v>0</v>
      </c>
      <c r="G43" s="18">
        <v>1</v>
      </c>
      <c r="H43" s="19"/>
      <c r="I43" s="18">
        <f t="shared" si="0"/>
        <v>0</v>
      </c>
      <c r="J43" s="18">
        <f t="shared" si="1"/>
        <v>0</v>
      </c>
      <c r="K43" s="18">
        <f t="shared" si="2"/>
        <v>0</v>
      </c>
      <c r="L43" s="16"/>
    </row>
    <row r="44" spans="1:12" ht="15.75" x14ac:dyDescent="0.2">
      <c r="A44" s="5"/>
      <c r="B44" s="15" t="s">
        <v>53</v>
      </c>
      <c r="C44" s="15" t="s">
        <v>37</v>
      </c>
      <c r="D44" s="16"/>
      <c r="E44" s="16"/>
      <c r="F44" s="17">
        <v>0</v>
      </c>
      <c r="G44" s="18">
        <v>1</v>
      </c>
      <c r="H44" s="19"/>
      <c r="I44" s="18">
        <f t="shared" si="0"/>
        <v>0</v>
      </c>
      <c r="J44" s="18">
        <f t="shared" si="1"/>
        <v>0</v>
      </c>
      <c r="K44" s="18">
        <f t="shared" si="2"/>
        <v>0</v>
      </c>
      <c r="L44" s="16"/>
    </row>
    <row r="45" spans="1:12" ht="30" x14ac:dyDescent="0.2">
      <c r="A45" s="5"/>
      <c r="B45" s="15" t="s">
        <v>54</v>
      </c>
      <c r="C45" s="15" t="s">
        <v>55</v>
      </c>
      <c r="D45" s="16"/>
      <c r="E45" s="16"/>
      <c r="F45" s="17">
        <v>0</v>
      </c>
      <c r="G45" s="18">
        <v>4</v>
      </c>
      <c r="H45" s="19"/>
      <c r="I45" s="18">
        <f t="shared" si="0"/>
        <v>0</v>
      </c>
      <c r="J45" s="18">
        <f t="shared" si="1"/>
        <v>0</v>
      </c>
      <c r="K45" s="18">
        <f t="shared" si="2"/>
        <v>0</v>
      </c>
      <c r="L45" s="16"/>
    </row>
    <row r="46" spans="1:12" ht="15.75" x14ac:dyDescent="0.2">
      <c r="A46" s="5"/>
      <c r="B46" s="15" t="s">
        <v>56</v>
      </c>
      <c r="C46" s="15" t="s">
        <v>57</v>
      </c>
      <c r="D46" s="16"/>
      <c r="E46" s="16"/>
      <c r="F46" s="17">
        <v>0</v>
      </c>
      <c r="G46" s="18">
        <v>8</v>
      </c>
      <c r="H46" s="19"/>
      <c r="I46" s="18">
        <f t="shared" si="0"/>
        <v>0</v>
      </c>
      <c r="J46" s="18">
        <f t="shared" si="1"/>
        <v>0</v>
      </c>
      <c r="K46" s="18">
        <f t="shared" si="2"/>
        <v>0</v>
      </c>
      <c r="L46" s="16"/>
    </row>
    <row r="47" spans="1:12" ht="15.75" x14ac:dyDescent="0.2">
      <c r="A47" s="5"/>
      <c r="B47" s="15" t="s">
        <v>58</v>
      </c>
      <c r="C47" s="15" t="s">
        <v>59</v>
      </c>
      <c r="D47" s="16"/>
      <c r="E47" s="16"/>
      <c r="F47" s="17">
        <v>0</v>
      </c>
      <c r="G47" s="18">
        <v>2</v>
      </c>
      <c r="H47" s="19"/>
      <c r="I47" s="18">
        <f t="shared" si="0"/>
        <v>0</v>
      </c>
      <c r="J47" s="18">
        <f t="shared" si="1"/>
        <v>0</v>
      </c>
      <c r="K47" s="18">
        <f t="shared" si="2"/>
        <v>0</v>
      </c>
      <c r="L47" s="16"/>
    </row>
    <row r="48" spans="1:12" ht="15.75" x14ac:dyDescent="0.2">
      <c r="A48" s="5"/>
      <c r="B48" s="15" t="s">
        <v>8</v>
      </c>
      <c r="C48" s="15" t="s">
        <v>60</v>
      </c>
      <c r="D48" s="16"/>
      <c r="E48" s="16"/>
      <c r="F48" s="17">
        <v>0</v>
      </c>
      <c r="G48" s="17">
        <v>0</v>
      </c>
      <c r="H48" s="20"/>
      <c r="I48" s="21">
        <f t="shared" si="0"/>
        <v>0</v>
      </c>
      <c r="J48" s="21">
        <f t="shared" si="1"/>
        <v>0</v>
      </c>
      <c r="K48" s="21">
        <f t="shared" si="2"/>
        <v>0</v>
      </c>
      <c r="L48" s="16"/>
    </row>
    <row r="49" spans="1:15" ht="15.75" customHeight="1" x14ac:dyDescent="0.2">
      <c r="A49" s="5"/>
      <c r="B49" s="54" t="s">
        <v>61</v>
      </c>
      <c r="C49" s="54"/>
      <c r="D49" s="22"/>
      <c r="E49" s="22"/>
      <c r="F49" s="23">
        <f>SUM(F24:F48)</f>
        <v>0</v>
      </c>
      <c r="G49" s="23"/>
      <c r="H49" s="24"/>
      <c r="I49" s="25">
        <f>SUM(I24:I48)</f>
        <v>0</v>
      </c>
      <c r="J49" s="25">
        <f>SUM(J24:J48)</f>
        <v>0</v>
      </c>
      <c r="K49" s="25">
        <f>SUM(K24:K48)</f>
        <v>0</v>
      </c>
      <c r="L49" s="22"/>
    </row>
    <row r="50" spans="1:15" ht="15.75" customHeight="1" x14ac:dyDescent="0.2">
      <c r="A50" s="5"/>
      <c r="B50" s="55" t="s">
        <v>11</v>
      </c>
      <c r="C50" s="55"/>
      <c r="D50" s="34"/>
      <c r="E50" s="34"/>
      <c r="F50" s="27"/>
      <c r="G50" s="27"/>
      <c r="H50" s="35"/>
      <c r="I50" s="28">
        <f>SUM(I49/40)</f>
        <v>0</v>
      </c>
      <c r="J50" s="28">
        <f>SUM(J49/40)</f>
        <v>0</v>
      </c>
      <c r="K50" s="28">
        <f>SUM(K49/40)</f>
        <v>0</v>
      </c>
      <c r="L50" s="34"/>
    </row>
    <row r="51" spans="1:15" ht="18" customHeight="1" x14ac:dyDescent="0.2">
      <c r="A51" s="5"/>
      <c r="B51" s="42" t="s">
        <v>78</v>
      </c>
      <c r="C51" s="43" t="s">
        <v>4</v>
      </c>
      <c r="D51" s="11"/>
      <c r="E51" s="11"/>
      <c r="F51" s="30"/>
      <c r="G51" s="13"/>
      <c r="H51" s="14"/>
      <c r="I51" s="56"/>
      <c r="J51" s="56"/>
      <c r="K51" s="56"/>
      <c r="L51" s="11"/>
    </row>
    <row r="52" spans="1:15" ht="15.75" x14ac:dyDescent="0.2">
      <c r="A52" s="5"/>
      <c r="B52" s="15" t="s">
        <v>62</v>
      </c>
      <c r="C52" s="15" t="s">
        <v>63</v>
      </c>
      <c r="D52" s="16"/>
      <c r="E52" s="16"/>
      <c r="F52" s="17">
        <v>0</v>
      </c>
      <c r="G52" s="18">
        <v>1</v>
      </c>
      <c r="H52" s="19"/>
      <c r="I52" s="18">
        <f t="shared" ref="I52:I57" si="3">SUM(F52*G52*0.75)</f>
        <v>0</v>
      </c>
      <c r="J52" s="18">
        <f t="shared" ref="J52:J57" si="4">SUM(F52*G52)</f>
        <v>0</v>
      </c>
      <c r="K52" s="18">
        <f t="shared" ref="K52:K57" si="5">SUM(F52*G52*1.25)</f>
        <v>0</v>
      </c>
      <c r="L52" s="16"/>
    </row>
    <row r="53" spans="1:15" ht="15.75" x14ac:dyDescent="0.2">
      <c r="A53" s="5"/>
      <c r="B53" s="15" t="s">
        <v>64</v>
      </c>
      <c r="C53" s="15" t="s">
        <v>63</v>
      </c>
      <c r="D53" s="16"/>
      <c r="E53" s="16"/>
      <c r="F53" s="17">
        <v>0</v>
      </c>
      <c r="G53" s="18">
        <v>1</v>
      </c>
      <c r="H53" s="19"/>
      <c r="I53" s="18">
        <f t="shared" si="3"/>
        <v>0</v>
      </c>
      <c r="J53" s="18">
        <f t="shared" si="4"/>
        <v>0</v>
      </c>
      <c r="K53" s="18">
        <f t="shared" si="5"/>
        <v>0</v>
      </c>
      <c r="L53" s="16"/>
    </row>
    <row r="54" spans="1:15" ht="15.75" x14ac:dyDescent="0.2">
      <c r="A54" s="5"/>
      <c r="B54" s="15" t="s">
        <v>65</v>
      </c>
      <c r="C54" s="15" t="s">
        <v>63</v>
      </c>
      <c r="D54" s="16"/>
      <c r="E54" s="16"/>
      <c r="F54" s="17">
        <v>0</v>
      </c>
      <c r="G54" s="18">
        <v>1</v>
      </c>
      <c r="H54" s="19"/>
      <c r="I54" s="18">
        <f t="shared" si="3"/>
        <v>0</v>
      </c>
      <c r="J54" s="18">
        <f t="shared" si="4"/>
        <v>0</v>
      </c>
      <c r="K54" s="18">
        <f t="shared" si="5"/>
        <v>0</v>
      </c>
      <c r="L54" s="16"/>
    </row>
    <row r="55" spans="1:15" ht="15.75" x14ac:dyDescent="0.2">
      <c r="A55" s="5"/>
      <c r="B55" s="15" t="s">
        <v>66</v>
      </c>
      <c r="C55" s="15" t="s">
        <v>6</v>
      </c>
      <c r="D55" s="16"/>
      <c r="E55" s="16"/>
      <c r="F55" s="17">
        <v>0</v>
      </c>
      <c r="G55" s="18">
        <v>8</v>
      </c>
      <c r="H55" s="19"/>
      <c r="I55" s="18">
        <f t="shared" si="3"/>
        <v>0</v>
      </c>
      <c r="J55" s="18">
        <f t="shared" si="4"/>
        <v>0</v>
      </c>
      <c r="K55" s="18">
        <f t="shared" si="5"/>
        <v>0</v>
      </c>
      <c r="L55" s="16"/>
    </row>
    <row r="56" spans="1:15" ht="15.75" x14ac:dyDescent="0.2">
      <c r="A56" s="5"/>
      <c r="B56" s="15" t="s">
        <v>67</v>
      </c>
      <c r="C56" s="15" t="s">
        <v>68</v>
      </c>
      <c r="D56" s="16"/>
      <c r="E56" s="16"/>
      <c r="F56" s="17">
        <v>0</v>
      </c>
      <c r="G56" s="17">
        <v>0</v>
      </c>
      <c r="H56" s="20"/>
      <c r="I56" s="21">
        <f t="shared" si="3"/>
        <v>0</v>
      </c>
      <c r="J56" s="21">
        <f t="shared" si="4"/>
        <v>0</v>
      </c>
      <c r="K56" s="21">
        <f t="shared" si="5"/>
        <v>0</v>
      </c>
      <c r="L56" s="16"/>
    </row>
    <row r="57" spans="1:15" ht="15.75" x14ac:dyDescent="0.2">
      <c r="A57" s="5"/>
      <c r="B57" s="15" t="s">
        <v>8</v>
      </c>
      <c r="C57" s="15" t="s">
        <v>60</v>
      </c>
      <c r="D57" s="16"/>
      <c r="E57" s="16"/>
      <c r="F57" s="17">
        <v>0</v>
      </c>
      <c r="G57" s="17">
        <v>0</v>
      </c>
      <c r="H57" s="20"/>
      <c r="I57" s="21">
        <f t="shared" si="3"/>
        <v>0</v>
      </c>
      <c r="J57" s="21">
        <f t="shared" si="4"/>
        <v>0</v>
      </c>
      <c r="K57" s="21">
        <f t="shared" si="5"/>
        <v>0</v>
      </c>
      <c r="L57" s="16"/>
    </row>
    <row r="58" spans="1:15" ht="15.75" customHeight="1" x14ac:dyDescent="0.2">
      <c r="A58" s="5"/>
      <c r="B58" s="54" t="s">
        <v>69</v>
      </c>
      <c r="C58" s="54"/>
      <c r="D58" s="22"/>
      <c r="E58" s="22"/>
      <c r="F58" s="23">
        <f>SUM(F52:F57)</f>
        <v>0</v>
      </c>
      <c r="G58" s="23"/>
      <c r="H58" s="24"/>
      <c r="I58" s="23">
        <f>SUM(I52:I57)</f>
        <v>0</v>
      </c>
      <c r="J58" s="23">
        <f>SUM(J52:J57)</f>
        <v>0</v>
      </c>
      <c r="K58" s="23">
        <f>SUM(K52:K57)</f>
        <v>0</v>
      </c>
      <c r="L58" s="22"/>
    </row>
    <row r="59" spans="1:15" ht="15.75" customHeight="1" x14ac:dyDescent="0.2">
      <c r="A59" s="5"/>
      <c r="B59" s="55" t="s">
        <v>11</v>
      </c>
      <c r="C59" s="55"/>
      <c r="D59" s="36"/>
      <c r="E59" s="36"/>
      <c r="F59" s="27"/>
      <c r="G59" s="27"/>
      <c r="H59" s="35"/>
      <c r="I59" s="27">
        <f>SUM(I58/40)</f>
        <v>0</v>
      </c>
      <c r="J59" s="27">
        <f>SUM(J58/40)</f>
        <v>0</v>
      </c>
      <c r="K59" s="27">
        <f>SUM(K58/40)</f>
        <v>0</v>
      </c>
      <c r="L59" s="36"/>
    </row>
    <row r="60" spans="1:15" ht="15.75" customHeight="1" x14ac:dyDescent="0.2">
      <c r="A60" s="5"/>
      <c r="B60" s="10" t="s">
        <v>79</v>
      </c>
      <c r="C60" s="10" t="s">
        <v>4</v>
      </c>
      <c r="D60" s="11"/>
      <c r="E60" s="11"/>
      <c r="F60" s="37"/>
      <c r="G60" s="38"/>
      <c r="H60" s="11"/>
      <c r="I60" s="38"/>
      <c r="J60" s="38"/>
      <c r="K60" s="38"/>
      <c r="L60" s="11"/>
    </row>
    <row r="61" spans="1:15" ht="15.75" x14ac:dyDescent="0.2">
      <c r="A61" s="5"/>
      <c r="B61" s="15" t="s">
        <v>5</v>
      </c>
      <c r="C61" s="15" t="s">
        <v>18</v>
      </c>
      <c r="D61" s="16"/>
      <c r="E61" s="16"/>
      <c r="F61" s="17">
        <v>0</v>
      </c>
      <c r="G61" s="18">
        <v>1</v>
      </c>
      <c r="H61" s="19"/>
      <c r="I61" s="18">
        <f>SUM(F61*G61*0.75)</f>
        <v>0</v>
      </c>
      <c r="J61" s="18">
        <f>SUM(F61*G61)</f>
        <v>0</v>
      </c>
      <c r="K61" s="18">
        <f>SUM(F61*G61*1.25)</f>
        <v>0</v>
      </c>
      <c r="L61" s="16"/>
    </row>
    <row r="62" spans="1:15" ht="15.75" x14ac:dyDescent="0.2">
      <c r="A62" s="5"/>
      <c r="B62" s="15" t="s">
        <v>70</v>
      </c>
      <c r="C62" s="15" t="s">
        <v>18</v>
      </c>
      <c r="D62" s="16"/>
      <c r="E62" s="16"/>
      <c r="F62" s="17">
        <v>0</v>
      </c>
      <c r="G62" s="18">
        <v>1</v>
      </c>
      <c r="H62" s="19"/>
      <c r="I62" s="18">
        <f>SUM(F62*G62*0.75)</f>
        <v>0</v>
      </c>
      <c r="J62" s="18">
        <f>SUM(F62*G62)</f>
        <v>0</v>
      </c>
      <c r="K62" s="18">
        <f>SUM(F62*G62*1.25)</f>
        <v>0</v>
      </c>
      <c r="L62" s="16"/>
    </row>
    <row r="63" spans="1:15" ht="15.75" x14ac:dyDescent="0.2">
      <c r="A63" s="5"/>
      <c r="B63" s="15" t="s">
        <v>8</v>
      </c>
      <c r="C63" s="15" t="s">
        <v>18</v>
      </c>
      <c r="D63" s="16"/>
      <c r="E63" s="16"/>
      <c r="F63" s="17">
        <v>0</v>
      </c>
      <c r="G63" s="18">
        <v>1</v>
      </c>
      <c r="H63" s="19"/>
      <c r="I63" s="18">
        <f>SUM(F63*G63*0.75)</f>
        <v>0</v>
      </c>
      <c r="J63" s="18">
        <f>SUM(F63*G63)</f>
        <v>0</v>
      </c>
      <c r="K63" s="18">
        <f>SUM(F63*G63*1.25)</f>
        <v>0</v>
      </c>
      <c r="L63" s="16"/>
      <c r="O63" s="39"/>
    </row>
    <row r="64" spans="1:15" ht="15.75" customHeight="1" x14ac:dyDescent="0.2">
      <c r="A64" s="5"/>
      <c r="B64" s="54" t="s">
        <v>71</v>
      </c>
      <c r="C64" s="54"/>
      <c r="D64" s="22"/>
      <c r="E64" s="22"/>
      <c r="F64" s="23">
        <f>SUM(F61:F63)</f>
        <v>0</v>
      </c>
      <c r="G64" s="23"/>
      <c r="H64" s="24"/>
      <c r="I64" s="25">
        <f>SUM(I61:I63)</f>
        <v>0</v>
      </c>
      <c r="J64" s="25">
        <f>SUM(J61:J63)</f>
        <v>0</v>
      </c>
      <c r="K64" s="25">
        <f>SUM(K61:K63)</f>
        <v>0</v>
      </c>
      <c r="L64" s="22"/>
    </row>
    <row r="65" spans="1:12" ht="15.75" customHeight="1" x14ac:dyDescent="0.2">
      <c r="A65" s="5"/>
      <c r="B65" s="55" t="s">
        <v>11</v>
      </c>
      <c r="C65" s="55"/>
      <c r="D65" s="22"/>
      <c r="E65" s="22"/>
      <c r="F65" s="26"/>
      <c r="G65" s="27"/>
      <c r="H65" s="24"/>
      <c r="I65" s="28">
        <f>SUM(I64/40)</f>
        <v>0</v>
      </c>
      <c r="J65" s="28">
        <f>SUM(J64/40)</f>
        <v>0</v>
      </c>
      <c r="K65" s="28">
        <f>SUM(K64/40)</f>
        <v>0</v>
      </c>
      <c r="L65" s="22"/>
    </row>
    <row r="66" spans="1:12" ht="3.75" customHeight="1" x14ac:dyDescent="0.2">
      <c r="A66" s="5"/>
      <c r="B66" s="58"/>
      <c r="C66" s="40"/>
      <c r="D66" s="11"/>
      <c r="E66" s="11"/>
      <c r="F66" s="14"/>
      <c r="G66" s="14"/>
      <c r="H66" s="14"/>
      <c r="I66" s="59"/>
      <c r="J66" s="59"/>
      <c r="K66" s="59"/>
      <c r="L66" s="11"/>
    </row>
    <row r="67" spans="1:12" ht="5.25" customHeight="1" x14ac:dyDescent="0.2">
      <c r="A67" s="5"/>
      <c r="B67" s="58"/>
      <c r="C67" s="40"/>
      <c r="D67" s="11"/>
      <c r="E67" s="11"/>
      <c r="F67" s="14"/>
      <c r="G67" s="14"/>
      <c r="H67" s="14"/>
      <c r="I67" s="59"/>
      <c r="J67" s="59"/>
      <c r="K67" s="59"/>
      <c r="L67" s="11"/>
    </row>
    <row r="68" spans="1:12" ht="15.75" customHeight="1" x14ac:dyDescent="0.2">
      <c r="A68" s="5"/>
      <c r="B68" s="54" t="s">
        <v>72</v>
      </c>
      <c r="C68" s="54"/>
      <c r="D68" s="22"/>
      <c r="E68" s="22"/>
      <c r="F68" s="23">
        <f>SUM(F58,F49,F21,F13,F64)</f>
        <v>0</v>
      </c>
      <c r="G68" s="23"/>
      <c r="H68" s="24"/>
      <c r="I68" s="23">
        <f>SUM(I58,I49,I21,I13,I64)</f>
        <v>0</v>
      </c>
      <c r="J68" s="23">
        <f>SUM(J58,J49,J21,J13,J64)</f>
        <v>0</v>
      </c>
      <c r="K68" s="23">
        <f>SUM(K58,K49,K21,K13,K64)</f>
        <v>0</v>
      </c>
      <c r="L68" s="22"/>
    </row>
    <row r="69" spans="1:12" ht="15.75" customHeight="1" x14ac:dyDescent="0.2">
      <c r="A69" s="5"/>
      <c r="B69" s="55" t="s">
        <v>11</v>
      </c>
      <c r="C69" s="55"/>
      <c r="D69" s="22"/>
      <c r="E69" s="22"/>
      <c r="F69" s="26"/>
      <c r="G69" s="27"/>
      <c r="H69" s="24"/>
      <c r="I69" s="27">
        <f>SUM(I68/40)</f>
        <v>0</v>
      </c>
      <c r="J69" s="27">
        <f>SUM(J68/40)</f>
        <v>0</v>
      </c>
      <c r="K69" s="27">
        <f>SUM(K68/40)</f>
        <v>0</v>
      </c>
      <c r="L69" s="22"/>
    </row>
    <row r="70" spans="1:12" ht="15.75" customHeight="1" x14ac:dyDescent="0.2">
      <c r="A70" s="5"/>
      <c r="B70" s="57" t="s">
        <v>73</v>
      </c>
      <c r="C70" s="57"/>
      <c r="D70" s="22"/>
      <c r="E70" s="22"/>
      <c r="F70" s="26"/>
      <c r="G70" s="27"/>
      <c r="H70" s="24"/>
      <c r="I70" s="41">
        <f>I68*32</f>
        <v>0</v>
      </c>
      <c r="J70" s="41">
        <f>J68*32</f>
        <v>0</v>
      </c>
      <c r="K70" s="41">
        <f>K68*32</f>
        <v>0</v>
      </c>
      <c r="L70" s="22"/>
    </row>
    <row r="71" spans="1:12" ht="2.25" customHeight="1" x14ac:dyDescent="0.2">
      <c r="B71" s="44"/>
      <c r="C71" s="44"/>
      <c r="L71" s="6"/>
    </row>
  </sheetData>
  <sheetProtection selectLockedCells="1" selectUnlockedCells="1"/>
  <mergeCells count="26">
    <mergeCell ref="I51:K51"/>
    <mergeCell ref="B58:C58"/>
    <mergeCell ref="B59:C59"/>
    <mergeCell ref="B70:C70"/>
    <mergeCell ref="B64:C64"/>
    <mergeCell ref="B65:C65"/>
    <mergeCell ref="B66:B67"/>
    <mergeCell ref="I66:K67"/>
    <mergeCell ref="B68:C68"/>
    <mergeCell ref="B69:C69"/>
    <mergeCell ref="B14:C14"/>
    <mergeCell ref="B21:C21"/>
    <mergeCell ref="B22:C22"/>
    <mergeCell ref="B49:C49"/>
    <mergeCell ref="B50:C50"/>
    <mergeCell ref="I6:K6"/>
    <mergeCell ref="F6:F7"/>
    <mergeCell ref="G6:G7"/>
    <mergeCell ref="B6:C7"/>
    <mergeCell ref="B13:C13"/>
    <mergeCell ref="B1:L1"/>
    <mergeCell ref="B2:B4"/>
    <mergeCell ref="C2:C4"/>
    <mergeCell ref="D2:D4"/>
    <mergeCell ref="F2:K4"/>
    <mergeCell ref="L2:L4"/>
  </mergeCells>
  <pageMargins left="0.63645833333333302" right="0.25" top="0.50104166666666705" bottom="0.5" header="0.51180555555555596" footer="0.51180555555555596"/>
  <pageSetup scale="65" firstPageNumber="0" orientation="portrait" horizontalDpi="300" verticalDpi="300" r:id="rId1"/>
  <headerFooter alignWithMargins="0">
    <oddFooter>&amp;R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Development Group</vt:lpstr>
      <vt:lpstr>Database Management Group</vt:lpstr>
      <vt:lpstr>Infrastructure Support Group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Canning, Gillian</dc:creator>
  <cp:lastModifiedBy>Gillian Canning</cp:lastModifiedBy>
  <cp:lastPrinted>2012-12-07T19:27:10Z</cp:lastPrinted>
  <dcterms:created xsi:type="dcterms:W3CDTF">2012-12-07T15:31:14Z</dcterms:created>
  <dcterms:modified xsi:type="dcterms:W3CDTF">2012-12-07T19:37:15Z</dcterms:modified>
</cp:coreProperties>
</file>