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ureau of Financial Reporting\Funct1 - ACFR\2022\1.00 Planning\10 - Updates\03 - Forms\7 - Ready for DOA Approval\"/>
    </mc:Choice>
  </mc:AlternateContent>
  <xr:revisionPtr revIDLastSave="0" documentId="13_ncr:1_{CCB9A6EF-6053-41E8-9AEC-A04A2C4677D8}" xr6:coauthVersionLast="44" xr6:coauthVersionMax="47" xr10:uidLastSave="{00000000-0000-0000-0000-000000000000}"/>
  <workbookProtection workbookAlgorithmName="SHA-512" workbookHashValue="WDydxqivYcsbEv2v6EtYP/lpF8NvZfCpkAnyCuZKdyhdsBKnUNUPleYbvhhvDeZR2c4PxpBUZdl+sAft8R+H0g==" workbookSaltValue="8gRK9S9rwrDXEg7K8+3r0A==" workbookSpinCount="100000" lockStructure="1"/>
  <bookViews>
    <workbookView xWindow="-120" yWindow="-120" windowWidth="29040" windowHeight="15840" activeTab="1" xr2:uid="{00000000-000D-0000-FFFF-FFFF00000000}"/>
  </bookViews>
  <sheets>
    <sheet name="Instructions" sheetId="2" r:id="rId1"/>
    <sheet name="Form CU7" sheetId="1" r:id="rId2"/>
    <sheet name="Masterfile_Layout" sheetId="3" state="hidden" r:id="rId3"/>
    <sheet name="Version" sheetId="4" state="hidden" r:id="rId4"/>
  </sheets>
  <definedNames>
    <definedName name="_xlnm.Print_Area" localSheetId="1">'Form CU7'!$A$1:$L$106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1" l="1"/>
  <c r="U13" i="1"/>
  <c r="J126" i="1" l="1"/>
  <c r="H126" i="1"/>
  <c r="F126" i="1"/>
  <c r="D126" i="1"/>
  <c r="B113" i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12" i="1"/>
  <c r="B111" i="1"/>
  <c r="B110" i="1"/>
  <c r="B109" i="1"/>
  <c r="U12" i="1"/>
  <c r="B84" i="1" l="1"/>
  <c r="J101" i="1" l="1"/>
  <c r="H101" i="1"/>
  <c r="F101" i="1"/>
  <c r="D101" i="1" l="1"/>
  <c r="D32" i="1"/>
  <c r="D33" i="1" s="1"/>
  <c r="D31" i="1"/>
  <c r="D30" i="1"/>
  <c r="D29" i="1"/>
  <c r="D28" i="1"/>
  <c r="U16" i="1" l="1"/>
  <c r="U26" i="1"/>
  <c r="C2" i="4" l="1"/>
  <c r="B2" i="4"/>
  <c r="A2" i="4"/>
  <c r="F56" i="3"/>
  <c r="F57" i="3"/>
  <c r="F58" i="3"/>
  <c r="F59" i="3"/>
  <c r="F60" i="3"/>
  <c r="F61" i="3"/>
  <c r="F62" i="3"/>
  <c r="F63" i="3"/>
  <c r="F64" i="3"/>
  <c r="F65" i="3"/>
  <c r="F55" i="3"/>
  <c r="E56" i="3"/>
  <c r="E57" i="3"/>
  <c r="E58" i="3"/>
  <c r="E59" i="3"/>
  <c r="E60" i="3"/>
  <c r="E61" i="3"/>
  <c r="E62" i="3"/>
  <c r="E63" i="3"/>
  <c r="E64" i="3"/>
  <c r="E65" i="3"/>
  <c r="E55" i="3"/>
  <c r="C56" i="3"/>
  <c r="C57" i="3"/>
  <c r="C58" i="3"/>
  <c r="C59" i="3"/>
  <c r="C60" i="3"/>
  <c r="C61" i="3"/>
  <c r="C62" i="3"/>
  <c r="C63" i="3"/>
  <c r="C64" i="3"/>
  <c r="C65" i="3"/>
  <c r="C55" i="3"/>
  <c r="F45" i="3"/>
  <c r="F46" i="3"/>
  <c r="F47" i="3"/>
  <c r="F48" i="3"/>
  <c r="F49" i="3"/>
  <c r="F50" i="3"/>
  <c r="F51" i="3"/>
  <c r="F52" i="3"/>
  <c r="F53" i="3"/>
  <c r="F54" i="3"/>
  <c r="F44" i="3"/>
  <c r="E45" i="3"/>
  <c r="E46" i="3"/>
  <c r="E47" i="3"/>
  <c r="E48" i="3"/>
  <c r="E49" i="3"/>
  <c r="E50" i="3"/>
  <c r="E51" i="3"/>
  <c r="E52" i="3"/>
  <c r="E53" i="3"/>
  <c r="E54" i="3"/>
  <c r="E44" i="3"/>
  <c r="C45" i="3"/>
  <c r="C46" i="3"/>
  <c r="C47" i="3"/>
  <c r="C48" i="3"/>
  <c r="C49" i="3"/>
  <c r="C50" i="3"/>
  <c r="C51" i="3"/>
  <c r="C52" i="3"/>
  <c r="C53" i="3"/>
  <c r="C54" i="3"/>
  <c r="C44" i="3"/>
  <c r="E43" i="3"/>
  <c r="E42" i="3"/>
  <c r="E41" i="3"/>
  <c r="E40" i="3"/>
  <c r="E39" i="3"/>
  <c r="E38" i="3"/>
  <c r="E37" i="3"/>
  <c r="E36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19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2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B88" i="1" l="1"/>
  <c r="B87" i="1"/>
  <c r="B86" i="1"/>
  <c r="B85" i="1"/>
  <c r="D24" i="3" l="1"/>
  <c r="D7" i="3"/>
  <c r="D34" i="1"/>
  <c r="D44" i="3"/>
  <c r="D55" i="3"/>
  <c r="D2" i="3"/>
  <c r="D19" i="3"/>
  <c r="D56" i="3"/>
  <c r="D45" i="3"/>
  <c r="D3" i="3"/>
  <c r="D20" i="3"/>
  <c r="D46" i="3"/>
  <c r="D57" i="3"/>
  <c r="D4" i="3"/>
  <c r="D21" i="3"/>
  <c r="D47" i="3"/>
  <c r="D58" i="3"/>
  <c r="D5" i="3"/>
  <c r="D22" i="3"/>
  <c r="D48" i="3"/>
  <c r="D59" i="3"/>
  <c r="D23" i="3"/>
  <c r="D6" i="3"/>
  <c r="B89" i="1"/>
  <c r="D49" i="3"/>
  <c r="D60" i="3"/>
  <c r="L47" i="1"/>
  <c r="J47" i="1"/>
  <c r="J55" i="1" s="1"/>
  <c r="H47" i="1"/>
  <c r="D25" i="3" l="1"/>
  <c r="D8" i="3"/>
  <c r="B90" i="1"/>
  <c r="D61" i="3"/>
  <c r="D50" i="3"/>
  <c r="H19" i="1"/>
  <c r="U18" i="1" l="1"/>
  <c r="U20" i="1"/>
  <c r="B91" i="1"/>
  <c r="D62" i="3"/>
  <c r="D51" i="3"/>
  <c r="D35" i="1"/>
  <c r="F47" i="1"/>
  <c r="F55" i="1" s="1"/>
  <c r="E2" i="3"/>
  <c r="U15" i="1" l="1"/>
  <c r="D36" i="1"/>
  <c r="D26" i="3"/>
  <c r="D9" i="3"/>
  <c r="B92" i="1"/>
  <c r="B93" i="1" s="1"/>
  <c r="B94" i="1" s="1"/>
  <c r="B95" i="1" s="1"/>
  <c r="B96" i="1" s="1"/>
  <c r="B97" i="1" s="1"/>
  <c r="B98" i="1" s="1"/>
  <c r="B99" i="1" s="1"/>
  <c r="B100" i="1" s="1"/>
  <c r="D63" i="3"/>
  <c r="D52" i="3"/>
  <c r="D37" i="1" l="1"/>
  <c r="D27" i="3"/>
  <c r="D10" i="3"/>
  <c r="D64" i="3"/>
  <c r="D53" i="3"/>
  <c r="D65" i="3" l="1"/>
  <c r="D54" i="3"/>
  <c r="D38" i="1"/>
  <c r="D11" i="3"/>
  <c r="D28" i="3"/>
  <c r="D39" i="1" l="1"/>
  <c r="D29" i="3"/>
  <c r="D12" i="3"/>
  <c r="D40" i="1" l="1"/>
  <c r="D13" i="3"/>
  <c r="D30" i="3"/>
  <c r="D41" i="1" l="1"/>
  <c r="D31" i="3"/>
  <c r="D14" i="3"/>
  <c r="D42" i="1" l="1"/>
  <c r="D32" i="3"/>
  <c r="D15" i="3"/>
  <c r="D43" i="1" l="1"/>
  <c r="D33" i="3"/>
  <c r="D16" i="3"/>
  <c r="D44" i="1" l="1"/>
  <c r="D34" i="3"/>
  <c r="D17" i="3"/>
  <c r="D35" i="3" l="1"/>
  <c r="D18" i="3"/>
</calcChain>
</file>

<file path=xl/sharedStrings.xml><?xml version="1.0" encoding="utf-8"?>
<sst xmlns="http://schemas.openxmlformats.org/spreadsheetml/2006/main" count="177" uniqueCount="97">
  <si>
    <t>Department of Financial Services ~ Statewide Financial Statements</t>
  </si>
  <si>
    <t>Discretely Presented Component Units ~ Form CU7 ~ Bonds Payable and Certificates of Participation</t>
  </si>
  <si>
    <t>Component Unit Name:</t>
  </si>
  <si>
    <t xml:space="preserve">Component Unit Fund Number: </t>
  </si>
  <si>
    <t>Current Year Ending</t>
  </si>
  <si>
    <t>Balance</t>
  </si>
  <si>
    <t>Certificates of Participation</t>
  </si>
  <si>
    <t>Interest Rate Range</t>
  </si>
  <si>
    <t>Latest Maturity Date</t>
  </si>
  <si>
    <t>(A)</t>
  </si>
  <si>
    <t>(B)</t>
  </si>
  <si>
    <t>Revenue Certificates Payable must be reported as Certificates of Participation.</t>
  </si>
  <si>
    <t>Bonds Payable</t>
  </si>
  <si>
    <t>Fiscal Year Ending</t>
  </si>
  <si>
    <t>372XX &amp; 462XX</t>
  </si>
  <si>
    <t>6/30</t>
  </si>
  <si>
    <t>Principal</t>
  </si>
  <si>
    <t>Interest</t>
  </si>
  <si>
    <t>Add additional years as necessary in five-year increments until end of payments</t>
  </si>
  <si>
    <r>
      <t xml:space="preserve">(GL </t>
    </r>
    <r>
      <rPr>
        <b/>
        <sz val="10"/>
        <rFont val="Arial"/>
        <family val="2"/>
      </rPr>
      <t>466XX</t>
    </r>
    <r>
      <rPr>
        <sz val="10"/>
        <rFont val="Arial"/>
        <family val="2"/>
      </rPr>
      <t>)</t>
    </r>
  </si>
  <si>
    <r>
      <t>(GL</t>
    </r>
    <r>
      <rPr>
        <b/>
        <sz val="10"/>
        <rFont val="Arial"/>
        <family val="2"/>
      </rPr>
      <t xml:space="preserve"> 234XX</t>
    </r>
    <r>
      <rPr>
        <sz val="10"/>
        <rFont val="Arial"/>
        <family val="2"/>
      </rPr>
      <t>)</t>
    </r>
  </si>
  <si>
    <r>
      <t>(GL</t>
    </r>
    <r>
      <rPr>
        <b/>
        <sz val="10"/>
        <rFont val="Arial"/>
        <family val="2"/>
      </rPr>
      <t>476XX</t>
    </r>
    <r>
      <rPr>
        <sz val="10"/>
        <rFont val="Arial"/>
        <family val="2"/>
      </rPr>
      <t>)</t>
    </r>
  </si>
  <si>
    <t>Net Principal</t>
  </si>
  <si>
    <t>Gross Principal Interest</t>
  </si>
  <si>
    <r>
      <t xml:space="preserve">Total Bonds Payable </t>
    </r>
    <r>
      <rPr>
        <vertAlign val="superscript"/>
        <sz val="10"/>
        <rFont val="Arial"/>
        <family val="2"/>
      </rPr>
      <t>(2)</t>
    </r>
  </si>
  <si>
    <r>
      <t xml:space="preserve">Total Certificates of Participation </t>
    </r>
    <r>
      <rPr>
        <vertAlign val="superscript"/>
        <sz val="10"/>
        <rFont val="Arial"/>
        <family val="2"/>
      </rPr>
      <t>(2)</t>
    </r>
  </si>
  <si>
    <t>Part 1 : Bonds Payable and Certificates of Participation</t>
  </si>
  <si>
    <t>Part 2 : Assets Pledged as Collateral for Debt</t>
  </si>
  <si>
    <t>Part 3 : Terms of Debt Agreements</t>
  </si>
  <si>
    <t>Part 4 : Principal And Interest Schedule for Direct Borrowings and Direct Placements</t>
  </si>
  <si>
    <t>Complete the schedule of payments (debt service requirements to maturity), separately identifying principal and interest for each of the subsequent five years AND in five-year increments thereafter.  Add additional years as necessary.</t>
  </si>
  <si>
    <t>Part 1:</t>
  </si>
  <si>
    <t>Part 2 : Assets Pledged as Collateral for debt</t>
  </si>
  <si>
    <t>Fund Number</t>
  </si>
  <si>
    <t>Pledged Assets 
GLC and Description</t>
  </si>
  <si>
    <t>Total Value of 
Pledged Assets</t>
  </si>
  <si>
    <t>Debt Agreement Pledged For</t>
  </si>
  <si>
    <t>Total Value of 
Debt Agreement</t>
  </si>
  <si>
    <t xml:space="preserve">Debt 
Agreement 
Type </t>
  </si>
  <si>
    <t>Debt Agreement 
Description</t>
  </si>
  <si>
    <t>Financial Related Consequence for 
 Default Event Description</t>
  </si>
  <si>
    <t>Estimate of 
Financial Consequence for Default Event</t>
  </si>
  <si>
    <t>Additional 
Notes</t>
  </si>
  <si>
    <t>Total</t>
  </si>
  <si>
    <r>
      <rPr>
        <i/>
        <sz val="10"/>
        <rFont val="Arial"/>
        <family val="2"/>
      </rPr>
      <t>Add:</t>
    </r>
    <r>
      <rPr>
        <sz val="10"/>
        <rFont val="Arial"/>
        <family val="2"/>
      </rPr>
      <t xml:space="preserve">         unamortized premium (GL </t>
    </r>
    <r>
      <rPr>
        <b/>
        <sz val="10"/>
        <rFont val="Arial"/>
        <family val="2"/>
      </rPr>
      <t>463XX</t>
    </r>
    <r>
      <rPr>
        <sz val="10"/>
        <rFont val="Arial"/>
        <family val="2"/>
      </rPr>
      <t>)</t>
    </r>
  </si>
  <si>
    <r>
      <rPr>
        <i/>
        <sz val="10"/>
        <rFont val="Arial"/>
        <family val="2"/>
      </rPr>
      <t>Subtract:</t>
    </r>
    <r>
      <rPr>
        <sz val="10"/>
        <rFont val="Arial"/>
        <family val="2"/>
      </rPr>
      <t xml:space="preserve">  unamortized discount  (GL </t>
    </r>
    <r>
      <rPr>
        <b/>
        <sz val="10"/>
        <rFont val="Arial"/>
        <family val="2"/>
      </rPr>
      <t>464XX</t>
    </r>
    <r>
      <rPr>
        <sz val="10"/>
        <rFont val="Arial"/>
        <family val="2"/>
      </rPr>
      <t>)</t>
    </r>
  </si>
  <si>
    <r>
      <rPr>
        <i/>
        <sz val="10"/>
        <rFont val="Arial"/>
        <family val="2"/>
      </rPr>
      <t xml:space="preserve">Subtract: </t>
    </r>
    <r>
      <rPr>
        <sz val="10"/>
        <rFont val="Arial"/>
        <family val="2"/>
      </rPr>
      <t xml:space="preserve"> deferred outflows - amount deferred on refunding (GL </t>
    </r>
    <r>
      <rPr>
        <b/>
        <sz val="10"/>
        <rFont val="Arial"/>
        <family val="2"/>
      </rPr>
      <t>233XX</t>
    </r>
    <r>
      <rPr>
        <sz val="10"/>
        <rFont val="Arial"/>
        <family val="2"/>
      </rPr>
      <t>)</t>
    </r>
  </si>
  <si>
    <r>
      <rPr>
        <i/>
        <sz val="10"/>
        <rFont val="Arial"/>
        <family val="2"/>
      </rPr>
      <t>Add:</t>
    </r>
    <r>
      <rPr>
        <sz val="10"/>
        <rFont val="Arial"/>
        <family val="2"/>
      </rPr>
      <t xml:space="preserve">         deferred inflows - amount deferred on refunding (GL </t>
    </r>
    <r>
      <rPr>
        <b/>
        <sz val="10"/>
        <rFont val="Arial"/>
        <family val="2"/>
      </rPr>
      <t>475XX</t>
    </r>
    <r>
      <rPr>
        <sz val="10"/>
        <rFont val="Arial"/>
        <family val="2"/>
      </rPr>
      <t>)</t>
    </r>
  </si>
  <si>
    <r>
      <rPr>
        <vertAlign val="superscript"/>
        <sz val="10"/>
        <rFont val="Arial"/>
        <family val="2"/>
      </rPr>
      <t xml:space="preserve">(3) </t>
    </r>
    <r>
      <rPr>
        <sz val="10"/>
        <rFont val="Arial"/>
        <family val="2"/>
      </rPr>
      <t>Original amount needs to be in aggregate terms.</t>
    </r>
  </si>
  <si>
    <r>
      <rPr>
        <vertAlign val="superscript"/>
        <sz val="10"/>
        <rFont val="Arial"/>
        <family val="2"/>
      </rPr>
      <t xml:space="preserve">(2) </t>
    </r>
    <r>
      <rPr>
        <sz val="10"/>
        <rFont val="Arial"/>
        <family val="2"/>
      </rPr>
      <t>Must equal Gross Principal and Interest (A &amp; B)</t>
    </r>
  </si>
  <si>
    <r>
      <t xml:space="preserve">component unit's current fiscal year end is 6/30, the first line above </t>
    </r>
    <r>
      <rPr>
        <b/>
        <sz val="10"/>
        <rFont val="Arial"/>
        <family val="2"/>
      </rPr>
      <t>must</t>
    </r>
    <r>
      <rPr>
        <sz val="10"/>
        <rFont val="Arial"/>
        <family val="2"/>
      </rPr>
      <t xml:space="preserve"> be blank.</t>
    </r>
  </si>
  <si>
    <t>(1)</t>
  </si>
  <si>
    <t>Fund_Number</t>
  </si>
  <si>
    <t>Group</t>
  </si>
  <si>
    <t>Detail</t>
  </si>
  <si>
    <t>Name</t>
  </si>
  <si>
    <t>Bonds_Payable</t>
  </si>
  <si>
    <t>Certificates_of_Participation</t>
  </si>
  <si>
    <t>Unamortized_Premium</t>
  </si>
  <si>
    <t>Unamortized_Discount</t>
  </si>
  <si>
    <t>Deferred_Outflows</t>
  </si>
  <si>
    <t>Deferred_Inflows</t>
  </si>
  <si>
    <t>Version</t>
  </si>
  <si>
    <t>Please input data, by fund number, pertaining to your agencies Bonds Payable and Certificates of Participation.</t>
  </si>
  <si>
    <r>
      <rPr>
        <b/>
        <sz val="10"/>
        <rFont val="Arial"/>
        <family val="2"/>
      </rPr>
      <t xml:space="preserve">             - Fund Number:</t>
    </r>
    <r>
      <rPr>
        <sz val="10"/>
        <rFont val="Arial"/>
        <family val="2"/>
      </rPr>
      <t xml:space="preserve"> Please enter the fund number to which the Assets Pledged are recorded in FLAIR for your agency.</t>
    </r>
  </si>
  <si>
    <r>
      <rPr>
        <b/>
        <sz val="10"/>
        <rFont val="Arial"/>
        <family val="2"/>
      </rPr>
      <t xml:space="preserve">             - Pledged Assets GLC and Description: </t>
    </r>
    <r>
      <rPr>
        <sz val="10"/>
        <rFont val="Arial"/>
        <family val="2"/>
      </rPr>
      <t xml:space="preserve">Please enter the GL Code used in FLAIR to record the asset and provide a brief description. </t>
    </r>
  </si>
  <si>
    <r>
      <rPr>
        <b/>
        <sz val="10"/>
        <rFont val="Arial"/>
        <family val="2"/>
      </rPr>
      <t xml:space="preserve">             - Total Value of Pledged Assets: </t>
    </r>
    <r>
      <rPr>
        <sz val="10"/>
        <rFont val="Arial"/>
        <family val="2"/>
      </rPr>
      <t xml:space="preserve"> Please provide the total value of Pledged Assets within the Fund.</t>
    </r>
  </si>
  <si>
    <r>
      <rPr>
        <b/>
        <sz val="10"/>
        <rFont val="Arial"/>
        <family val="2"/>
      </rPr>
      <t xml:space="preserve">             - Debt Agreement Pledged For: </t>
    </r>
    <r>
      <rPr>
        <sz val="10"/>
        <rFont val="Arial"/>
        <family val="2"/>
      </rPr>
      <t>Please indicate the Debt Agreement to which the Assets are pledged.</t>
    </r>
  </si>
  <si>
    <r>
      <t xml:space="preserve">             - Total Value of Debt Agreement: </t>
    </r>
    <r>
      <rPr>
        <sz val="10"/>
        <rFont val="Arial"/>
        <family val="2"/>
      </rPr>
      <t>Please indicate the total value of the Debt agreement to which the Assets are pledged to.</t>
    </r>
  </si>
  <si>
    <r>
      <t xml:space="preserve">             - Debt Agreement Type:</t>
    </r>
    <r>
      <rPr>
        <sz val="10"/>
        <rFont val="Arial"/>
        <family val="2"/>
      </rPr>
      <t xml:space="preserve"> Please identify the type of debt agreement. Please do not group debt agreements unless they are similar in nature (under same Master 
               agreement).</t>
    </r>
    <r>
      <rPr>
        <b/>
        <sz val="10"/>
        <rFont val="Arial"/>
        <family val="2"/>
      </rPr>
      <t xml:space="preserve"> Note: Please note that GASB 88 specifically requires the separate identification of Direct Borrowing and Direct Placement debt agreements, so 
               please list those separately.</t>
    </r>
    <r>
      <rPr>
        <sz val="10"/>
        <rFont val="Arial"/>
        <family val="2"/>
      </rPr>
      <t xml:space="preserve"> 
</t>
    </r>
    <r>
      <rPr>
        <b/>
        <sz val="10"/>
        <rFont val="Arial"/>
        <family val="2"/>
      </rPr>
      <t xml:space="preserve">             - Direct Borrowing - A government entering into a loan agreement with a lender; These agreements should have terms negotiated directly with the lender 
               and are not offered for public sale.
             - Direct placements - A government issuing a debt security directly to an investor. These agreements should have terms negotiated directly with the 
               investor and are not offered for public sale.</t>
    </r>
  </si>
  <si>
    <r>
      <t xml:space="preserve">             - Debt Agreement Description: </t>
    </r>
    <r>
      <rPr>
        <sz val="10"/>
        <rFont val="Arial"/>
        <family val="2"/>
      </rPr>
      <t>Please provide a brief description of the debt agreement including purpose.</t>
    </r>
  </si>
  <si>
    <r>
      <t xml:space="preserve">             - Financial Related Consequence for Default Event Description: </t>
    </r>
    <r>
      <rPr>
        <sz val="10"/>
        <rFont val="Arial"/>
        <family val="2"/>
      </rPr>
      <t>Please indicate/describe whether the debt agreement has financial related consequences relating to 
               events of default, termination events or subjective acceleration.  Please detail.</t>
    </r>
  </si>
  <si>
    <r>
      <t xml:space="preserve">             - Estimate of Financial Consequence for Default Event: </t>
    </r>
    <r>
      <rPr>
        <sz val="10"/>
        <rFont val="Arial"/>
        <family val="2"/>
      </rPr>
      <t>If available and estimable, please provide the dollar value of the financial consquence exposure for the debt 
               agreement.</t>
    </r>
  </si>
  <si>
    <r>
      <t xml:space="preserve">             - Additional Notes: </t>
    </r>
    <r>
      <rPr>
        <sz val="10"/>
        <rFont val="Arial"/>
        <family val="2"/>
      </rPr>
      <t>Please provide additional comments that may clarify or provide additional guidance about the debt agreement listed.</t>
    </r>
  </si>
  <si>
    <t xml:space="preserve">             - Complete the schedule of payments (debt service requirements to maturity), separately identifying principal and interest for each of the subsequent five years AND in five-
               year increments thereafter.  Add additional years as necessary.</t>
  </si>
  <si>
    <t xml:space="preserve">             - Please indicate what GL Codes are utilized to record the Direct Borrowing and Direct placement activities by your agency. </t>
  </si>
  <si>
    <t>Form CU7 - Bonds Payable and Certificates of Participation Instructions</t>
  </si>
  <si>
    <t>June 30, 2022</t>
  </si>
  <si>
    <r>
      <rPr>
        <b/>
        <u/>
        <sz val="10"/>
        <color theme="1"/>
        <rFont val="Arial"/>
        <family val="2"/>
      </rPr>
      <t>Note</t>
    </r>
    <r>
      <rPr>
        <b/>
        <sz val="10"/>
        <color theme="1"/>
        <rFont val="Arial"/>
        <family val="2"/>
      </rPr>
      <t xml:space="preserve">: Save and submit form with the following file name: Fund Number, Form #, and date.
         (Ex: For Form CU7 for FUND 990000-10-1-999999, would be submitted as: 9900-10-1-999999-FormCU7-08-30-2022).   </t>
    </r>
  </si>
  <si>
    <t>375XX, 431XX</t>
  </si>
  <si>
    <t>371XX, 373XX, 461XX, &amp; 445XX</t>
  </si>
  <si>
    <t>GL 371XX, 373XX,  461XX, 445XX, 372XX, 462XX, 374XX, 381XX, 447XX, 468XX, 375XX, 431XX</t>
  </si>
  <si>
    <t>374XX, 381XX, 447XX, 468XX</t>
  </si>
  <si>
    <r>
      <t xml:space="preserve">Original Amount </t>
    </r>
    <r>
      <rPr>
        <vertAlign val="superscript"/>
        <sz val="10"/>
        <rFont val="Arial"/>
        <family val="2"/>
      </rPr>
      <t>(3)</t>
    </r>
  </si>
  <si>
    <r>
      <t xml:space="preserve">Bonds Payable - current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 (371XX, 374XX) </t>
    </r>
  </si>
  <si>
    <r>
      <t xml:space="preserve">Bonds Payable from Restricted Assets - current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 (373XX, 381XX) </t>
    </r>
  </si>
  <si>
    <t>Bonds Payable - long term (461XX, 447XX)</t>
  </si>
  <si>
    <t>Bonds Payable from Restricted Assets (445XX, 468XX)</t>
  </si>
  <si>
    <r>
      <t xml:space="preserve">Certificates of Participation - current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(372XX, 375XX)</t>
    </r>
  </si>
  <si>
    <t>Certificates of Participation - long term (462XX, 431XX)</t>
  </si>
  <si>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2"/>
      </rPr>
      <t>Amount shown in the first year must equal GL 371XX, 373XX, 374XX, 381XX (for bonds) or GL 372XX, 375XX (for COPs).</t>
    </r>
  </si>
  <si>
    <r>
      <rPr>
        <vertAlign val="superscript"/>
        <sz val="10"/>
        <rFont val="Arial"/>
        <family val="2"/>
      </rPr>
      <t>(4)</t>
    </r>
    <r>
      <rPr>
        <sz val="10"/>
        <rFont val="Arial"/>
        <family val="2"/>
      </rPr>
      <t xml:space="preserve"> If the component unit's current fiscal year end is </t>
    </r>
    <r>
      <rPr>
        <b/>
        <sz val="10"/>
        <rFont val="Arial"/>
        <family val="2"/>
      </rPr>
      <t xml:space="preserve">prior to </t>
    </r>
    <r>
      <rPr>
        <sz val="10"/>
        <rFont val="Arial"/>
        <family val="2"/>
      </rPr>
      <t>the current year ending 6/30, the first future payment must be recorded on the first line above.  If the</t>
    </r>
  </si>
  <si>
    <t>(1)(4)</t>
  </si>
  <si>
    <r>
      <t>Direct Borrowings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(4)</t>
    </r>
  </si>
  <si>
    <r>
      <t>Direct Placements</t>
    </r>
    <r>
      <rPr>
        <b/>
        <vertAlign val="superscript"/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(4)</t>
    </r>
  </si>
  <si>
    <r>
      <t>Bonds Payable</t>
    </r>
    <r>
      <rPr>
        <vertAlign val="superscript"/>
        <sz val="10"/>
        <rFont val="Arial"/>
        <family val="2"/>
      </rPr>
      <t xml:space="preserve"> (4)</t>
    </r>
  </si>
  <si>
    <r>
      <t xml:space="preserve">Certificates of Participation </t>
    </r>
    <r>
      <rPr>
        <vertAlign val="superscript"/>
        <sz val="10"/>
        <rFont val="Arial"/>
        <family val="2"/>
      </rPr>
      <t>(4)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</si>
</sst>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##\-##\-#\-######"/>
    <numFmt numFmtId="165" formatCode="m/d/yy;@"/>
  </numFmts>
  <fonts count="20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vertAlign val="superscript"/>
      <sz val="11"/>
      <name val="Arial"/>
      <family val="2"/>
    </font>
    <font>
      <sz val="10"/>
      <color theme="1"/>
      <name val="Calibri"/>
      <family val="2"/>
      <scheme val="minor"/>
    </font>
    <font>
      <b/>
      <vertAlign val="superscript"/>
      <sz val="10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81">
    <xf numFmtId="0" fontId="0" fillId="0" borderId="0" xfId="0"/>
    <xf numFmtId="0" fontId="0" fillId="0" borderId="0" xfId="0" applyAlignment="1" applyProtection="1"/>
    <xf numFmtId="0" fontId="3" fillId="0" borderId="0" xfId="0" applyFont="1" applyProtection="1"/>
    <xf numFmtId="15" fontId="1" fillId="0" borderId="0" xfId="0" applyNumberFormat="1" applyFont="1" applyProtection="1"/>
    <xf numFmtId="0" fontId="5" fillId="0" borderId="0" xfId="0" applyFont="1" applyProtection="1"/>
    <xf numFmtId="15" fontId="4" fillId="0" borderId="0" xfId="0" applyNumberFormat="1" applyFont="1" applyAlignment="1" applyProtection="1">
      <alignment vertical="top" wrapText="1"/>
    </xf>
    <xf numFmtId="0" fontId="2" fillId="0" borderId="0" xfId="0" applyFont="1" applyProtection="1"/>
    <xf numFmtId="49" fontId="6" fillId="0" borderId="0" xfId="0" applyNumberFormat="1" applyFont="1" applyBorder="1" applyAlignment="1" applyProtection="1"/>
    <xf numFmtId="0" fontId="6" fillId="0" borderId="0" xfId="0" applyFont="1" applyProtection="1"/>
    <xf numFmtId="0" fontId="7" fillId="0" borderId="0" xfId="0" applyFont="1" applyProtection="1"/>
    <xf numFmtId="0" fontId="2" fillId="0" borderId="0" xfId="0" applyFont="1" applyFill="1" applyBorder="1" applyAlignment="1" applyProtection="1"/>
    <xf numFmtId="40" fontId="2" fillId="0" borderId="0" xfId="0" applyNumberFormat="1" applyFont="1" applyFill="1" applyBorder="1" applyAlignment="1" applyProtection="1"/>
    <xf numFmtId="39" fontId="2" fillId="0" borderId="0" xfId="0" applyNumberFormat="1" applyFont="1" applyFill="1" applyBorder="1" applyAlignment="1" applyProtection="1">
      <alignment horizontal="left"/>
    </xf>
    <xf numFmtId="0" fontId="6" fillId="0" borderId="0" xfId="1" applyFont="1" applyBorder="1" applyAlignment="1"/>
    <xf numFmtId="40" fontId="2" fillId="0" borderId="0" xfId="0" applyNumberFormat="1" applyFont="1" applyFill="1" applyBorder="1" applyAlignment="1" applyProtection="1">
      <alignment horizontal="center"/>
    </xf>
    <xf numFmtId="40" fontId="2" fillId="0" borderId="0" xfId="0" applyNumberFormat="1" applyFont="1" applyProtection="1"/>
    <xf numFmtId="0" fontId="2" fillId="0" borderId="0" xfId="0" applyFont="1" applyFill="1" applyBorder="1" applyProtection="1"/>
    <xf numFmtId="0" fontId="6" fillId="0" borderId="0" xfId="0" applyFont="1" applyFill="1" applyBorder="1" applyProtection="1"/>
    <xf numFmtId="0" fontId="6" fillId="0" borderId="0" xfId="1" applyFont="1" applyBorder="1"/>
    <xf numFmtId="0" fontId="2" fillId="0" borderId="0" xfId="0" applyFont="1" applyBorder="1" applyProtection="1"/>
    <xf numFmtId="0" fontId="6" fillId="0" borderId="0" xfId="0" applyFont="1" applyBorder="1" applyProtection="1"/>
    <xf numFmtId="0" fontId="6" fillId="0" borderId="0" xfId="0" applyFont="1" applyAlignment="1" applyProtection="1"/>
    <xf numFmtId="0" fontId="6" fillId="0" borderId="0" xfId="0" applyFont="1" applyAlignment="1" applyProtection="1">
      <alignment horizontal="center"/>
    </xf>
    <xf numFmtId="16" fontId="6" fillId="0" borderId="0" xfId="0" quotePrefix="1" applyNumberFormat="1" applyFont="1" applyBorder="1" applyAlignment="1" applyProtection="1"/>
    <xf numFmtId="16" fontId="6" fillId="0" borderId="1" xfId="0" quotePrefix="1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2" fillId="0" borderId="0" xfId="0" applyNumberFormat="1" applyFont="1" applyBorder="1" applyAlignment="1" applyProtection="1"/>
    <xf numFmtId="40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/>
    <xf numFmtId="40" fontId="2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/>
    <xf numFmtId="40" fontId="2" fillId="0" borderId="0" xfId="0" applyNumberFormat="1" applyFont="1" applyFill="1" applyAlignment="1" applyProtection="1">
      <alignment horizontal="right"/>
    </xf>
    <xf numFmtId="49" fontId="2" fillId="0" borderId="0" xfId="0" applyNumberFormat="1" applyFont="1" applyFill="1" applyAlignment="1" applyProtection="1">
      <alignment horizontal="center"/>
    </xf>
    <xf numFmtId="40" fontId="2" fillId="0" borderId="0" xfId="0" applyNumberFormat="1" applyFont="1" applyFill="1" applyAlignment="1" applyProtection="1">
      <alignment horizontal="center"/>
    </xf>
    <xf numFmtId="40" fontId="2" fillId="0" borderId="0" xfId="0" applyNumberFormat="1" applyFont="1" applyAlignment="1" applyProtection="1">
      <alignment horizontal="right"/>
    </xf>
    <xf numFmtId="49" fontId="2" fillId="0" borderId="0" xfId="0" applyNumberFormat="1" applyFont="1" applyAlignment="1" applyProtection="1">
      <alignment horizontal="center"/>
    </xf>
    <xf numFmtId="40" fontId="2" fillId="0" borderId="0" xfId="0" applyNumberFormat="1" applyFont="1" applyAlignment="1" applyProtection="1">
      <alignment horizontal="center"/>
    </xf>
    <xf numFmtId="49" fontId="9" fillId="0" borderId="0" xfId="1" applyNumberFormat="1" applyFont="1" applyBorder="1" applyAlignment="1">
      <alignment horizontal="left"/>
    </xf>
    <xf numFmtId="0" fontId="6" fillId="0" borderId="0" xfId="0" applyFont="1" applyAlignment="1" applyProtection="1">
      <alignment horizontal="right"/>
    </xf>
    <xf numFmtId="40" fontId="0" fillId="0" borderId="0" xfId="0" applyNumberFormat="1" applyAlignment="1" applyProtection="1">
      <alignment horizontal="right"/>
    </xf>
    <xf numFmtId="49" fontId="9" fillId="0" borderId="0" xfId="0" applyNumberFormat="1" applyFont="1" applyAlignment="1" applyProtection="1">
      <alignment horizontal="left"/>
    </xf>
    <xf numFmtId="40" fontId="2" fillId="0" borderId="1" xfId="0" applyNumberFormat="1" applyFont="1" applyFill="1" applyBorder="1" applyAlignment="1" applyProtection="1">
      <alignment horizontal="center"/>
    </xf>
    <xf numFmtId="0" fontId="0" fillId="0" borderId="0" xfId="0" applyFill="1" applyAlignment="1" applyProtection="1"/>
    <xf numFmtId="0" fontId="6" fillId="0" borderId="0" xfId="0" applyFont="1" applyFill="1" applyBorder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Alignment="1" applyProtection="1">
      <alignment wrapText="1"/>
    </xf>
    <xf numFmtId="40" fontId="2" fillId="0" borderId="0" xfId="0" applyNumberFormat="1" applyFont="1" applyAlignment="1" applyProtection="1">
      <alignment wrapText="1"/>
    </xf>
    <xf numFmtId="40" fontId="2" fillId="0" borderId="0" xfId="0" applyNumberFormat="1" applyFont="1" applyAlignment="1" applyProtection="1">
      <alignment horizontal="right" wrapText="1"/>
    </xf>
    <xf numFmtId="40" fontId="2" fillId="0" borderId="0" xfId="0" applyNumberFormat="1" applyFont="1" applyAlignment="1" applyProtection="1"/>
    <xf numFmtId="0" fontId="9" fillId="0" borderId="0" xfId="0" applyFont="1" applyAlignment="1" applyProtection="1"/>
    <xf numFmtId="49" fontId="2" fillId="0" borderId="0" xfId="0" applyNumberFormat="1" applyFont="1" applyAlignment="1" applyProtection="1">
      <alignment horizontal="left"/>
    </xf>
    <xf numFmtId="49" fontId="2" fillId="0" borderId="0" xfId="0" applyNumberFormat="1" applyFont="1" applyBorder="1" applyAlignment="1" applyProtection="1">
      <alignment horizontal="center"/>
    </xf>
    <xf numFmtId="40" fontId="2" fillId="0" borderId="3" xfId="0" applyNumberFormat="1" applyFont="1" applyFill="1" applyBorder="1" applyAlignment="1" applyProtection="1">
      <alignment horizontal="right"/>
    </xf>
    <xf numFmtId="0" fontId="11" fillId="0" borderId="0" xfId="0" quotePrefix="1" applyFont="1" applyProtection="1"/>
    <xf numFmtId="15" fontId="4" fillId="0" borderId="0" xfId="0" applyNumberFormat="1" applyFont="1" applyAlignment="1" applyProtection="1">
      <alignment horizontal="right" wrapText="1"/>
    </xf>
    <xf numFmtId="0" fontId="0" fillId="0" borderId="0" xfId="0" applyAlignment="1">
      <alignment wrapText="1"/>
    </xf>
    <xf numFmtId="0" fontId="2" fillId="3" borderId="0" xfId="0" applyFont="1" applyFill="1" applyBorder="1"/>
    <xf numFmtId="49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/>
    <xf numFmtId="0" fontId="12" fillId="3" borderId="0" xfId="0" applyFont="1" applyFill="1" applyBorder="1"/>
    <xf numFmtId="0" fontId="12" fillId="2" borderId="0" xfId="0" applyFont="1" applyFill="1"/>
    <xf numFmtId="0" fontId="2" fillId="0" borderId="0" xfId="2" applyFont="1" applyAlignment="1">
      <alignment wrapText="1"/>
    </xf>
    <xf numFmtId="0" fontId="6" fillId="3" borderId="5" xfId="0" applyFont="1" applyFill="1" applyBorder="1" applyAlignment="1">
      <alignment horizontal="center" wrapText="1"/>
    </xf>
    <xf numFmtId="0" fontId="12" fillId="0" borderId="0" xfId="0" applyFont="1"/>
    <xf numFmtId="0" fontId="6" fillId="2" borderId="0" xfId="0" applyFont="1" applyFill="1" applyBorder="1" applyAlignment="1">
      <alignment horizontal="center" wrapText="1"/>
    </xf>
    <xf numFmtId="49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/>
    <xf numFmtId="49" fontId="2" fillId="2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12" fillId="0" borderId="0" xfId="0" applyNumberFormat="1" applyFont="1"/>
    <xf numFmtId="49" fontId="12" fillId="2" borderId="0" xfId="0" applyNumberFormat="1" applyFont="1" applyFill="1" applyBorder="1"/>
    <xf numFmtId="0" fontId="12" fillId="2" borderId="0" xfId="0" applyFont="1" applyFill="1" applyBorder="1"/>
    <xf numFmtId="0" fontId="6" fillId="2" borderId="0" xfId="0" applyFont="1" applyFill="1" applyBorder="1" applyAlignment="1"/>
    <xf numFmtId="0" fontId="6" fillId="3" borderId="0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14" fillId="3" borderId="0" xfId="0" applyFont="1" applyFill="1" applyBorder="1" applyAlignment="1">
      <alignment horizontal="left"/>
    </xf>
    <xf numFmtId="164" fontId="5" fillId="2" borderId="0" xfId="0" applyNumberFormat="1" applyFont="1" applyFill="1" applyBorder="1" applyAlignment="1" applyProtection="1">
      <alignment horizontal="center"/>
    </xf>
    <xf numFmtId="0" fontId="2" fillId="0" borderId="0" xfId="2" applyFont="1" applyAlignment="1">
      <alignment vertical="top" wrapText="1"/>
    </xf>
    <xf numFmtId="49" fontId="6" fillId="2" borderId="5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/>
    <xf numFmtId="49" fontId="0" fillId="0" borderId="0" xfId="0" applyNumberFormat="1"/>
    <xf numFmtId="49" fontId="2" fillId="0" borderId="0" xfId="0" applyNumberFormat="1" applyFont="1"/>
    <xf numFmtId="38" fontId="0" fillId="0" borderId="0" xfId="0" applyNumberFormat="1"/>
    <xf numFmtId="2" fontId="12" fillId="2" borderId="0" xfId="0" applyNumberFormat="1" applyFont="1" applyFill="1"/>
    <xf numFmtId="2" fontId="2" fillId="3" borderId="0" xfId="0" applyNumberFormat="1" applyFont="1" applyFill="1" applyBorder="1"/>
    <xf numFmtId="2" fontId="2" fillId="3" borderId="0" xfId="0" applyNumberFormat="1" applyFont="1" applyFill="1" applyBorder="1" applyAlignment="1"/>
    <xf numFmtId="2" fontId="2" fillId="2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left"/>
    </xf>
    <xf numFmtId="2" fontId="12" fillId="0" borderId="0" xfId="0" applyNumberFormat="1" applyFont="1"/>
    <xf numFmtId="2" fontId="12" fillId="2" borderId="0" xfId="0" applyNumberFormat="1" applyFont="1" applyFill="1" applyBorder="1"/>
    <xf numFmtId="0" fontId="0" fillId="0" borderId="7" xfId="0" applyBorder="1"/>
    <xf numFmtId="0" fontId="2" fillId="0" borderId="8" xfId="0" applyFont="1" applyBorder="1" applyAlignment="1">
      <alignment wrapText="1"/>
    </xf>
    <xf numFmtId="0" fontId="0" fillId="0" borderId="9" xfId="0" applyBorder="1"/>
    <xf numFmtId="0" fontId="2" fillId="0" borderId="8" xfId="0" applyFont="1" applyBorder="1"/>
    <xf numFmtId="0" fontId="6" fillId="0" borderId="8" xfId="0" applyFont="1" applyBorder="1" applyAlignment="1">
      <alignment wrapText="1"/>
    </xf>
    <xf numFmtId="0" fontId="0" fillId="0" borderId="10" xfId="0" applyBorder="1"/>
    <xf numFmtId="0" fontId="0" fillId="0" borderId="11" xfId="0" applyBorder="1"/>
    <xf numFmtId="0" fontId="4" fillId="0" borderId="6" xfId="0" applyFont="1" applyBorder="1"/>
    <xf numFmtId="0" fontId="0" fillId="0" borderId="8" xfId="0" applyBorder="1"/>
    <xf numFmtId="0" fontId="19" fillId="3" borderId="8" xfId="0" applyFont="1" applyFill="1" applyBorder="1" applyAlignment="1">
      <alignment horizontal="left"/>
    </xf>
    <xf numFmtId="0" fontId="2" fillId="0" borderId="0" xfId="2" applyAlignment="1">
      <alignment wrapText="1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wrapText="1"/>
    </xf>
    <xf numFmtId="0" fontId="2" fillId="0" borderId="0" xfId="0" applyFont="1" applyAlignment="1" applyProtection="1">
      <alignment horizontal="right"/>
    </xf>
    <xf numFmtId="49" fontId="2" fillId="2" borderId="0" xfId="0" applyNumberFormat="1" applyFont="1" applyFill="1" applyAlignment="1">
      <alignment horizontal="center"/>
    </xf>
    <xf numFmtId="0" fontId="6" fillId="0" borderId="2" xfId="0" applyFont="1" applyBorder="1" applyAlignment="1" applyProtection="1">
      <alignment horizontal="center"/>
    </xf>
    <xf numFmtId="40" fontId="2" fillId="4" borderId="1" xfId="0" applyNumberFormat="1" applyFont="1" applyFill="1" applyBorder="1" applyAlignment="1" applyProtection="1">
      <alignment horizontal="right" wrapText="1"/>
      <protection locked="0"/>
    </xf>
    <xf numFmtId="40" fontId="2" fillId="4" borderId="2" xfId="0" applyNumberFormat="1" applyFont="1" applyFill="1" applyBorder="1" applyAlignment="1" applyProtection="1">
      <alignment horizontal="right"/>
      <protection locked="0"/>
    </xf>
    <xf numFmtId="40" fontId="2" fillId="4" borderId="12" xfId="0" applyNumberFormat="1" applyFont="1" applyFill="1" applyBorder="1" applyAlignment="1">
      <alignment wrapText="1"/>
    </xf>
    <xf numFmtId="40" fontId="2" fillId="4" borderId="2" xfId="0" applyNumberFormat="1" applyFont="1" applyFill="1" applyBorder="1" applyAlignment="1" applyProtection="1">
      <protection locked="0"/>
    </xf>
    <xf numFmtId="49" fontId="2" fillId="4" borderId="2" xfId="0" applyNumberFormat="1" applyFont="1" applyFill="1" applyBorder="1" applyAlignment="1" applyProtection="1">
      <alignment horizontal="center"/>
      <protection locked="0"/>
    </xf>
    <xf numFmtId="165" fontId="2" fillId="4" borderId="2" xfId="0" applyNumberFormat="1" applyFont="1" applyFill="1" applyBorder="1" applyAlignment="1" applyProtection="1">
      <alignment horizontal="center"/>
      <protection locked="0"/>
    </xf>
    <xf numFmtId="40" fontId="2" fillId="4" borderId="2" xfId="1" applyNumberFormat="1" applyFill="1" applyBorder="1" applyProtection="1">
      <protection locked="0"/>
    </xf>
    <xf numFmtId="40" fontId="2" fillId="4" borderId="2" xfId="1" applyNumberFormat="1" applyFont="1" applyFill="1" applyBorder="1" applyAlignment="1" applyProtection="1">
      <protection locked="0"/>
    </xf>
    <xf numFmtId="40" fontId="2" fillId="4" borderId="1" xfId="0" applyNumberFormat="1" applyFont="1" applyFill="1" applyBorder="1" applyAlignment="1" applyProtection="1">
      <alignment wrapText="1"/>
      <protection locked="0"/>
    </xf>
    <xf numFmtId="40" fontId="2" fillId="4" borderId="2" xfId="0" applyNumberFormat="1" applyFont="1" applyFill="1" applyBorder="1" applyAlignment="1" applyProtection="1">
      <alignment horizontal="center"/>
      <protection locked="0"/>
    </xf>
    <xf numFmtId="40" fontId="2" fillId="4" borderId="4" xfId="0" applyNumberFormat="1" applyFont="1" applyFill="1" applyBorder="1" applyAlignment="1" applyProtection="1">
      <alignment horizontal="right"/>
    </xf>
    <xf numFmtId="40" fontId="2" fillId="4" borderId="13" xfId="0" applyNumberFormat="1" applyFont="1" applyFill="1" applyBorder="1" applyAlignment="1">
      <alignment wrapText="1"/>
    </xf>
    <xf numFmtId="40" fontId="2" fillId="4" borderId="1" xfId="0" applyNumberFormat="1" applyFont="1" applyFill="1" applyBorder="1" applyAlignment="1" applyProtection="1">
      <alignment horizontal="center"/>
      <protection locked="0"/>
    </xf>
    <xf numFmtId="40" fontId="2" fillId="4" borderId="0" xfId="0" applyNumberFormat="1" applyFont="1" applyFill="1" applyBorder="1" applyAlignment="1" applyProtection="1">
      <alignment horizontal="right"/>
      <protection locked="0"/>
    </xf>
    <xf numFmtId="40" fontId="2" fillId="4" borderId="2" xfId="0" applyNumberFormat="1" applyFont="1" applyFill="1" applyBorder="1" applyAlignment="1" applyProtection="1">
      <alignment horizontal="right"/>
    </xf>
    <xf numFmtId="164" fontId="5" fillId="4" borderId="1" xfId="0" applyNumberFormat="1" applyFont="1" applyFill="1" applyBorder="1" applyProtection="1">
      <protection locked="0"/>
    </xf>
    <xf numFmtId="49" fontId="2" fillId="4" borderId="1" xfId="2" applyNumberFormat="1" applyFill="1" applyBorder="1" applyProtection="1">
      <protection locked="0"/>
    </xf>
    <xf numFmtId="2" fontId="2" fillId="4" borderId="1" xfId="2" applyNumberFormat="1" applyFill="1" applyBorder="1" applyProtection="1">
      <protection locked="0"/>
    </xf>
    <xf numFmtId="49" fontId="16" fillId="4" borderId="1" xfId="2" applyNumberFormat="1" applyFont="1" applyFill="1" applyBorder="1" applyAlignment="1" applyProtection="1">
      <alignment wrapText="1"/>
      <protection locked="0"/>
    </xf>
    <xf numFmtId="49" fontId="2" fillId="4" borderId="1" xfId="2" applyNumberFormat="1" applyFont="1" applyFill="1" applyBorder="1" applyAlignment="1" applyProtection="1">
      <alignment wrapText="1"/>
      <protection locked="0"/>
    </xf>
    <xf numFmtId="49" fontId="2" fillId="4" borderId="1" xfId="2" applyNumberFormat="1" applyFill="1" applyBorder="1" applyAlignment="1" applyProtection="1">
      <alignment wrapText="1"/>
      <protection locked="0"/>
    </xf>
    <xf numFmtId="40" fontId="2" fillId="4" borderId="1" xfId="2" applyNumberFormat="1" applyFont="1" applyFill="1" applyBorder="1" applyAlignment="1" applyProtection="1">
      <protection locked="0"/>
    </xf>
    <xf numFmtId="40" fontId="2" fillId="4" borderId="1" xfId="2" applyNumberFormat="1" applyFill="1" applyBorder="1" applyProtection="1">
      <protection locked="0"/>
    </xf>
    <xf numFmtId="40" fontId="15" fillId="4" borderId="4" xfId="0" applyNumberFormat="1" applyFont="1" applyFill="1" applyBorder="1"/>
    <xf numFmtId="0" fontId="2" fillId="0" borderId="0" xfId="0" applyFont="1"/>
    <xf numFmtId="0" fontId="3" fillId="0" borderId="0" xfId="0" applyFont="1"/>
    <xf numFmtId="0" fontId="2" fillId="0" borderId="0" xfId="2" applyFont="1" applyAlignment="1">
      <alignment horizontal="center" vertical="top" wrapText="1"/>
    </xf>
    <xf numFmtId="0" fontId="2" fillId="0" borderId="0" xfId="0" applyFont="1" applyAlignment="1" applyProtection="1">
      <alignment horizontal="left" wrapText="1"/>
    </xf>
    <xf numFmtId="49" fontId="9" fillId="0" borderId="0" xfId="0" applyNumberFormat="1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15" fontId="4" fillId="0" borderId="0" xfId="0" applyNumberFormat="1" applyFont="1" applyAlignment="1" applyProtection="1">
      <alignment horizontal="right" wrapText="1"/>
    </xf>
    <xf numFmtId="0" fontId="2" fillId="0" borderId="0" xfId="0" applyFont="1" applyFill="1" applyAlignment="1">
      <alignment wrapText="1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indent="2"/>
    </xf>
    <xf numFmtId="0" fontId="18" fillId="2" borderId="8" xfId="0" applyFont="1" applyFill="1" applyBorder="1" applyAlignment="1">
      <alignment horizontal="left" wrapText="1"/>
    </xf>
    <xf numFmtId="0" fontId="15" fillId="2" borderId="9" xfId="0" applyFont="1" applyFill="1" applyBorder="1" applyAlignment="1">
      <alignment horizontal="left"/>
    </xf>
    <xf numFmtId="0" fontId="2" fillId="0" borderId="0" xfId="2" applyFont="1" applyAlignment="1">
      <alignment horizontal="center" vertical="top" wrapText="1"/>
    </xf>
    <xf numFmtId="0" fontId="2" fillId="0" borderId="0" xfId="0" applyFont="1" applyAlignment="1" applyProtection="1">
      <alignment horizontal="left" wrapText="1"/>
    </xf>
    <xf numFmtId="49" fontId="9" fillId="0" borderId="0" xfId="0" applyNumberFormat="1" applyFont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49" fontId="6" fillId="0" borderId="0" xfId="2" applyNumberFormat="1" applyFont="1" applyAlignment="1" applyProtection="1">
      <alignment horizontal="center" wrapText="1"/>
      <protection locked="0"/>
    </xf>
    <xf numFmtId="0" fontId="6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center"/>
    </xf>
    <xf numFmtId="49" fontId="6" fillId="0" borderId="1" xfId="0" applyNumberFormat="1" applyFont="1" applyFill="1" applyBorder="1" applyAlignment="1" applyProtection="1">
      <alignment horizontal="center"/>
    </xf>
    <xf numFmtId="0" fontId="6" fillId="2" borderId="5" xfId="0" applyFont="1" applyFill="1" applyBorder="1" applyAlignment="1">
      <alignment horizontal="center"/>
    </xf>
    <xf numFmtId="0" fontId="18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0" xfId="0" applyFont="1" applyFill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0" xfId="0" applyFont="1" applyAlignment="1" applyProtection="1">
      <alignment horizontal="center"/>
    </xf>
    <xf numFmtId="0" fontId="1" fillId="2" borderId="0" xfId="0" applyFont="1" applyFill="1" applyAlignment="1">
      <alignment horizontal="center" wrapText="1"/>
    </xf>
    <xf numFmtId="49" fontId="1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9" fontId="5" fillId="4" borderId="1" xfId="0" applyNumberFormat="1" applyFont="1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6" fillId="2" borderId="1" xfId="0" applyFont="1" applyFill="1" applyBorder="1" applyAlignment="1">
      <alignment horizontal="center" wrapText="1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vertical="center" wrapText="1"/>
    </xf>
    <xf numFmtId="15" fontId="4" fillId="0" borderId="0" xfId="0" applyNumberFormat="1" applyFont="1" applyAlignment="1" applyProtection="1">
      <alignment horizontal="right" wrapText="1"/>
    </xf>
    <xf numFmtId="49" fontId="6" fillId="0" borderId="0" xfId="0" applyNumberFormat="1" applyFont="1" applyBorder="1" applyAlignment="1" applyProtection="1">
      <alignment horizontal="center" vertical="top"/>
    </xf>
    <xf numFmtId="164" fontId="5" fillId="4" borderId="1" xfId="0" applyNumberFormat="1" applyFont="1" applyFill="1" applyBorder="1" applyAlignment="1" applyProtection="1">
      <alignment horizontal="left"/>
      <protection locked="0"/>
    </xf>
    <xf numFmtId="164" fontId="0" fillId="0" borderId="1" xfId="0" applyNumberForma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</xf>
  </cellXfs>
  <cellStyles count="3">
    <cellStyle name="Normal" xfId="0" builtinId="0"/>
    <cellStyle name="Normal 2" xfId="1" xr:uid="{00000000-0005-0000-0000-000001000000}"/>
    <cellStyle name="Normal 4" xfId="2" xr:uid="{E63C8E08-3399-4D09-A45F-68DFD81F6A6D}"/>
  </cellStyles>
  <dxfs count="51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3399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3399"/>
        </patternFill>
      </fill>
    </dxf>
    <dxf>
      <fill>
        <patternFill>
          <bgColor rgb="FFFF3399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CCCC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28B8A-6AC6-4993-998B-58C7B4CC7979}">
  <dimension ref="A1:B25"/>
  <sheetViews>
    <sheetView showGridLines="0" zoomScaleNormal="100" zoomScaleSheetLayoutView="100" workbookViewId="0">
      <selection activeCell="A14" sqref="A14"/>
    </sheetView>
  </sheetViews>
  <sheetFormatPr defaultRowHeight="12.75" x14ac:dyDescent="0.2"/>
  <cols>
    <col min="1" max="1" width="149.85546875" customWidth="1"/>
  </cols>
  <sheetData>
    <row r="1" spans="1:2" ht="15" x14ac:dyDescent="0.25">
      <c r="A1" s="107" t="s">
        <v>76</v>
      </c>
      <c r="B1" s="100"/>
    </row>
    <row r="2" spans="1:2" x14ac:dyDescent="0.2">
      <c r="A2" s="108"/>
      <c r="B2" s="102"/>
    </row>
    <row r="3" spans="1:2" x14ac:dyDescent="0.2">
      <c r="A3" s="109" t="s">
        <v>26</v>
      </c>
      <c r="B3" s="102"/>
    </row>
    <row r="4" spans="1:2" x14ac:dyDescent="0.2">
      <c r="A4" s="101" t="s">
        <v>63</v>
      </c>
      <c r="B4" s="102"/>
    </row>
    <row r="5" spans="1:2" x14ac:dyDescent="0.2">
      <c r="A5" s="103"/>
      <c r="B5" s="102"/>
    </row>
    <row r="6" spans="1:2" x14ac:dyDescent="0.2">
      <c r="A6" s="109" t="s">
        <v>27</v>
      </c>
      <c r="B6" s="102"/>
    </row>
    <row r="7" spans="1:2" x14ac:dyDescent="0.2">
      <c r="A7" s="101" t="s">
        <v>64</v>
      </c>
      <c r="B7" s="102"/>
    </row>
    <row r="8" spans="1:2" x14ac:dyDescent="0.2">
      <c r="A8" s="101" t="s">
        <v>65</v>
      </c>
      <c r="B8" s="102"/>
    </row>
    <row r="9" spans="1:2" x14ac:dyDescent="0.2">
      <c r="A9" s="101" t="s">
        <v>66</v>
      </c>
      <c r="B9" s="102"/>
    </row>
    <row r="10" spans="1:2" x14ac:dyDescent="0.2">
      <c r="A10" s="101" t="s">
        <v>67</v>
      </c>
      <c r="B10" s="102"/>
    </row>
    <row r="11" spans="1:2" x14ac:dyDescent="0.2">
      <c r="A11" s="104" t="s">
        <v>68</v>
      </c>
      <c r="B11" s="102"/>
    </row>
    <row r="12" spans="1:2" x14ac:dyDescent="0.2">
      <c r="A12" s="103"/>
      <c r="B12" s="102"/>
    </row>
    <row r="13" spans="1:2" x14ac:dyDescent="0.2">
      <c r="A13" s="109" t="s">
        <v>28</v>
      </c>
      <c r="B13" s="102"/>
    </row>
    <row r="14" spans="1:2" ht="91.5" customHeight="1" x14ac:dyDescent="0.2">
      <c r="A14" s="104" t="s">
        <v>69</v>
      </c>
      <c r="B14" s="102"/>
    </row>
    <row r="15" spans="1:2" x14ac:dyDescent="0.2">
      <c r="A15" s="104" t="s">
        <v>70</v>
      </c>
      <c r="B15" s="102"/>
    </row>
    <row r="16" spans="1:2" ht="27.75" customHeight="1" x14ac:dyDescent="0.2">
      <c r="A16" s="104" t="s">
        <v>71</v>
      </c>
      <c r="B16" s="102"/>
    </row>
    <row r="17" spans="1:2" ht="28.5" customHeight="1" x14ac:dyDescent="0.2">
      <c r="A17" s="104" t="s">
        <v>72</v>
      </c>
      <c r="B17" s="102"/>
    </row>
    <row r="18" spans="1:2" x14ac:dyDescent="0.2">
      <c r="A18" s="104" t="s">
        <v>73</v>
      </c>
      <c r="B18" s="102"/>
    </row>
    <row r="19" spans="1:2" x14ac:dyDescent="0.2">
      <c r="A19" s="103"/>
      <c r="B19" s="102"/>
    </row>
    <row r="20" spans="1:2" x14ac:dyDescent="0.2">
      <c r="A20" s="109" t="s">
        <v>29</v>
      </c>
      <c r="B20" s="102"/>
    </row>
    <row r="21" spans="1:2" ht="38.25" x14ac:dyDescent="0.2">
      <c r="A21" s="101" t="s">
        <v>74</v>
      </c>
      <c r="B21" s="102"/>
    </row>
    <row r="22" spans="1:2" x14ac:dyDescent="0.2">
      <c r="A22" s="101" t="s">
        <v>75</v>
      </c>
      <c r="B22" s="102"/>
    </row>
    <row r="23" spans="1:2" x14ac:dyDescent="0.2">
      <c r="A23" s="103"/>
      <c r="B23" s="102"/>
    </row>
    <row r="24" spans="1:2" ht="27.75" customHeight="1" x14ac:dyDescent="0.2">
      <c r="A24" s="152" t="s">
        <v>78</v>
      </c>
      <c r="B24" s="153"/>
    </row>
    <row r="25" spans="1:2" x14ac:dyDescent="0.2">
      <c r="A25" s="105"/>
      <c r="B25" s="106"/>
    </row>
  </sheetData>
  <sheetProtection algorithmName="SHA-512" hashValue="h/VHeQc+lPPJYaG71kcQ8FymxoW2uOvw8NdvcKeBrGIc2N53+BvEDGgsdQOANlE4bnuaNs22ZS9F+eUXUiyU+w==" saltValue="SRP02iDx1uPPkodbflyYkg==" spinCount="100000" sheet="1" selectLockedCells="1" selectUnlockedCells="1"/>
  <mergeCells count="1">
    <mergeCell ref="A24:B24"/>
  </mergeCells>
  <pageMargins left="0.7" right="0.7" top="0.75" bottom="0.75" header="0.3" footer="0.3"/>
  <pageSetup scale="78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33"/>
  <sheetViews>
    <sheetView showGridLines="0" tabSelected="1" topLeftCell="A50" zoomScaleNormal="100" zoomScaleSheetLayoutView="100" workbookViewId="0">
      <selection activeCell="D70" sqref="D70"/>
    </sheetView>
  </sheetViews>
  <sheetFormatPr defaultColWidth="3.7109375" defaultRowHeight="15" x14ac:dyDescent="0.2"/>
  <cols>
    <col min="1" max="1" width="7.140625" style="2" customWidth="1"/>
    <col min="2" max="2" width="37.28515625" style="2" customWidth="1"/>
    <col min="3" max="3" width="4.140625" style="2" customWidth="1"/>
    <col min="4" max="4" width="22.140625" style="2" customWidth="1"/>
    <col min="5" max="5" width="4.140625" style="2" customWidth="1"/>
    <col min="6" max="6" width="22.140625" style="2" customWidth="1"/>
    <col min="7" max="7" width="3.140625" style="2" customWidth="1"/>
    <col min="8" max="8" width="22.140625" style="2" customWidth="1"/>
    <col min="9" max="9" width="3.140625" style="2" customWidth="1"/>
    <col min="10" max="10" width="22.140625" style="2" customWidth="1"/>
    <col min="11" max="11" width="3.140625" style="2" customWidth="1"/>
    <col min="12" max="12" width="22.140625" style="2" customWidth="1"/>
    <col min="13" max="20" width="3.7109375" style="2"/>
    <col min="21" max="21" width="3.7109375" style="59" hidden="1" customWidth="1"/>
    <col min="22" max="16384" width="3.7109375" style="2"/>
  </cols>
  <sheetData>
    <row r="1" spans="1:21" ht="15.75" x14ac:dyDescent="0.25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21" ht="15.75" x14ac:dyDescent="0.25">
      <c r="A2" s="167" t="s">
        <v>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1:21" ht="15.75" x14ac:dyDescent="0.25">
      <c r="A3" s="168" t="s">
        <v>81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1:21" ht="15.75" x14ac:dyDescent="0.25">
      <c r="A4" s="169" t="s">
        <v>77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</row>
    <row r="5" spans="1:21" ht="15.75" x14ac:dyDescent="0.25">
      <c r="A5" s="3"/>
    </row>
    <row r="6" spans="1:21" ht="15.75" x14ac:dyDescent="0.25">
      <c r="A6" s="170" t="s">
        <v>2</v>
      </c>
      <c r="B6" s="170"/>
      <c r="C6" s="145"/>
      <c r="D6" s="171"/>
      <c r="E6" s="172"/>
      <c r="F6" s="172"/>
      <c r="G6" s="4"/>
      <c r="H6" s="4"/>
      <c r="I6" s="4"/>
      <c r="J6" s="4"/>
    </row>
    <row r="7" spans="1:21" ht="15.75" x14ac:dyDescent="0.25">
      <c r="A7" s="176" t="s">
        <v>3</v>
      </c>
      <c r="B7" s="176"/>
      <c r="C7" s="146"/>
    </row>
    <row r="8" spans="1:21" ht="15.75" x14ac:dyDescent="0.25">
      <c r="A8" s="176"/>
      <c r="B8" s="176"/>
      <c r="C8" s="146"/>
      <c r="D8" s="178"/>
      <c r="E8" s="179"/>
      <c r="F8" s="179"/>
    </row>
    <row r="9" spans="1:21" ht="15.75" x14ac:dyDescent="0.25">
      <c r="A9" s="58"/>
      <c r="B9" s="58"/>
      <c r="C9" s="146"/>
      <c r="D9" s="84"/>
      <c r="E9" s="84"/>
      <c r="F9" s="84"/>
    </row>
    <row r="10" spans="1:21" s="6" customFormat="1" ht="30" x14ac:dyDescent="0.2">
      <c r="A10" s="5" t="s">
        <v>31</v>
      </c>
      <c r="B10" s="5"/>
      <c r="C10" s="5"/>
      <c r="F10" s="177" t="s">
        <v>4</v>
      </c>
      <c r="G10" s="177"/>
      <c r="H10" s="177"/>
      <c r="I10" s="7"/>
      <c r="J10" s="180" t="s">
        <v>4</v>
      </c>
      <c r="K10" s="180"/>
      <c r="L10" s="180"/>
      <c r="U10" s="59"/>
    </row>
    <row r="11" spans="1:21" s="6" customFormat="1" ht="12.75" x14ac:dyDescent="0.2">
      <c r="A11" s="8"/>
      <c r="B11" s="9"/>
      <c r="C11" s="9"/>
      <c r="F11" s="160" t="s">
        <v>5</v>
      </c>
      <c r="G11" s="160"/>
      <c r="H11" s="160"/>
      <c r="J11" s="161" t="s">
        <v>6</v>
      </c>
      <c r="K11" s="161"/>
      <c r="L11" s="161"/>
      <c r="U11" s="59"/>
    </row>
    <row r="12" spans="1:21" s="6" customFormat="1" ht="15" customHeight="1" x14ac:dyDescent="0.2">
      <c r="A12" s="111"/>
      <c r="B12" s="165" t="s">
        <v>84</v>
      </c>
      <c r="C12" s="165"/>
      <c r="D12" s="165"/>
      <c r="F12" s="116"/>
      <c r="G12" s="11"/>
      <c r="H12" s="11"/>
      <c r="I12" s="11"/>
      <c r="J12" s="147"/>
      <c r="K12" s="11"/>
      <c r="L12" s="149"/>
      <c r="U12" s="59" t="str">
        <f>IF((F12)=F28,"","X")</f>
        <v/>
      </c>
    </row>
    <row r="13" spans="1:21" s="6" customFormat="1" ht="15" customHeight="1" x14ac:dyDescent="0.2">
      <c r="A13" s="111"/>
      <c r="B13" s="165" t="s">
        <v>85</v>
      </c>
      <c r="C13" s="165"/>
      <c r="D13" s="165"/>
      <c r="F13" s="116"/>
      <c r="G13" s="11"/>
      <c r="H13" s="11"/>
      <c r="I13" s="11"/>
      <c r="J13" s="112" t="s">
        <v>83</v>
      </c>
      <c r="K13" s="11"/>
      <c r="L13" s="148"/>
      <c r="U13" s="59" t="str">
        <f>IF((F13)=F29,"","X")</f>
        <v/>
      </c>
    </row>
    <row r="14" spans="1:21" s="6" customFormat="1" ht="15" customHeight="1" x14ac:dyDescent="0.2">
      <c r="A14" s="111"/>
      <c r="B14" s="112" t="s">
        <v>86</v>
      </c>
      <c r="C14" s="112"/>
      <c r="D14" s="140"/>
      <c r="F14" s="116"/>
      <c r="G14" s="11"/>
      <c r="H14" s="11"/>
      <c r="I14" s="11"/>
      <c r="J14" s="12" t="s">
        <v>7</v>
      </c>
      <c r="K14" s="11"/>
      <c r="L14" s="120"/>
      <c r="U14" s="59"/>
    </row>
    <row r="15" spans="1:21" s="6" customFormat="1" ht="15" customHeight="1" x14ac:dyDescent="0.2">
      <c r="A15" s="150"/>
      <c r="B15" s="166" t="s">
        <v>87</v>
      </c>
      <c r="C15" s="166"/>
      <c r="D15" s="166"/>
      <c r="F15" s="117"/>
      <c r="G15" s="11"/>
      <c r="H15" s="11"/>
      <c r="I15" s="11"/>
      <c r="J15" s="12" t="s">
        <v>8</v>
      </c>
      <c r="K15" s="11"/>
      <c r="L15" s="121"/>
      <c r="U15" s="59" t="str">
        <f>IF(H16=F47,"","x")</f>
        <v/>
      </c>
    </row>
    <row r="16" spans="1:21" s="6" customFormat="1" ht="15" customHeight="1" x14ac:dyDescent="0.2">
      <c r="A16" s="113"/>
      <c r="B16" s="13" t="s">
        <v>24</v>
      </c>
      <c r="C16" s="13"/>
      <c r="F16" s="14"/>
      <c r="G16" s="8" t="s">
        <v>9</v>
      </c>
      <c r="H16" s="118">
        <f>SUM(F12:F15)</f>
        <v>0</v>
      </c>
      <c r="I16" s="11"/>
      <c r="K16" s="11"/>
      <c r="U16" s="59" t="str">
        <f>IF(F17=J28,"","X")</f>
        <v/>
      </c>
    </row>
    <row r="17" spans="1:21" s="6" customFormat="1" ht="15" customHeight="1" x14ac:dyDescent="0.2">
      <c r="A17" s="111"/>
      <c r="B17" s="165" t="s">
        <v>88</v>
      </c>
      <c r="C17" s="165"/>
      <c r="D17" s="165"/>
      <c r="F17" s="119"/>
      <c r="H17" s="15"/>
      <c r="I17" s="16"/>
      <c r="J17" s="16"/>
      <c r="K17" s="17"/>
      <c r="L17" s="17"/>
      <c r="U17" s="59"/>
    </row>
    <row r="18" spans="1:21" s="6" customFormat="1" ht="15" customHeight="1" x14ac:dyDescent="0.2">
      <c r="A18" s="150"/>
      <c r="B18" s="166" t="s">
        <v>89</v>
      </c>
      <c r="C18" s="166"/>
      <c r="D18" s="166"/>
      <c r="F18" s="119"/>
      <c r="H18" s="15"/>
      <c r="I18" s="16"/>
      <c r="J18" s="16"/>
      <c r="K18" s="16"/>
      <c r="L18" s="16"/>
      <c r="U18" s="59" t="str">
        <f>IF(H19=J47,"","x")</f>
        <v/>
      </c>
    </row>
    <row r="19" spans="1:21" s="6" customFormat="1" ht="15" customHeight="1" x14ac:dyDescent="0.2">
      <c r="A19" s="8"/>
      <c r="B19" s="18" t="s">
        <v>25</v>
      </c>
      <c r="C19" s="18"/>
      <c r="D19" s="1"/>
      <c r="E19" s="1"/>
      <c r="F19" s="1"/>
      <c r="G19" s="8" t="s">
        <v>10</v>
      </c>
      <c r="H19" s="118">
        <f>SUM(F17:F18)</f>
        <v>0</v>
      </c>
      <c r="I19" s="11"/>
      <c r="J19" s="11"/>
      <c r="K19" s="11"/>
      <c r="L19" s="11"/>
      <c r="U19" s="59"/>
    </row>
    <row r="20" spans="1:21" s="6" customFormat="1" ht="12.75" x14ac:dyDescent="0.2">
      <c r="U20" s="59" t="str">
        <f>IF(H19&gt;0,"X","")</f>
        <v/>
      </c>
    </row>
    <row r="21" spans="1:21" s="6" customFormat="1" ht="12.75" x14ac:dyDescent="0.2">
      <c r="A21" s="174" t="s">
        <v>11</v>
      </c>
      <c r="B21" s="174"/>
      <c r="C21" s="174"/>
      <c r="D21" s="174"/>
      <c r="E21" s="174"/>
      <c r="F21" s="174"/>
      <c r="G21" s="174"/>
      <c r="U21" s="59"/>
    </row>
    <row r="22" spans="1:21" ht="15" customHeight="1" x14ac:dyDescent="0.2">
      <c r="A22" s="175" t="s">
        <v>30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U22"/>
    </row>
    <row r="23" spans="1:21" x14ac:dyDescent="0.2">
      <c r="A23" s="175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U23"/>
    </row>
    <row r="24" spans="1:21" x14ac:dyDescent="0.2">
      <c r="A24" s="6"/>
    </row>
    <row r="25" spans="1:21" s="6" customFormat="1" ht="14.25" x14ac:dyDescent="0.2">
      <c r="F25" s="157" t="s">
        <v>95</v>
      </c>
      <c r="G25" s="157"/>
      <c r="H25" s="157"/>
      <c r="J25" s="157" t="s">
        <v>96</v>
      </c>
      <c r="K25" s="157"/>
      <c r="L25" s="157"/>
      <c r="U25" s="59"/>
    </row>
    <row r="26" spans="1:21" s="6" customFormat="1" ht="12.75" x14ac:dyDescent="0.2">
      <c r="B26" s="21"/>
      <c r="C26" s="21"/>
      <c r="D26" s="22" t="s">
        <v>13</v>
      </c>
      <c r="E26" s="21"/>
      <c r="F26" s="173" t="s">
        <v>80</v>
      </c>
      <c r="G26" s="173"/>
      <c r="H26" s="173"/>
      <c r="I26" s="8"/>
      <c r="J26" s="160" t="s">
        <v>14</v>
      </c>
      <c r="K26" s="160"/>
      <c r="L26" s="160"/>
      <c r="U26" s="59" t="str">
        <f>IF(AND(U22="X",U24=""),"X","")</f>
        <v/>
      </c>
    </row>
    <row r="27" spans="1:21" s="6" customFormat="1" ht="12.75" x14ac:dyDescent="0.2">
      <c r="B27" s="23"/>
      <c r="C27" s="23"/>
      <c r="D27" s="24" t="s">
        <v>15</v>
      </c>
      <c r="E27" s="23"/>
      <c r="F27" s="25" t="s">
        <v>16</v>
      </c>
      <c r="G27" s="20"/>
      <c r="H27" s="25" t="s">
        <v>17</v>
      </c>
      <c r="I27" s="20"/>
      <c r="J27" s="115" t="s">
        <v>16</v>
      </c>
      <c r="K27" s="20"/>
      <c r="L27" s="26" t="s">
        <v>17</v>
      </c>
      <c r="U27" s="59"/>
    </row>
    <row r="28" spans="1:21" s="6" customFormat="1" ht="16.5" x14ac:dyDescent="0.2">
      <c r="B28" s="27"/>
      <c r="C28" s="27"/>
      <c r="D28" s="55">
        <f>RIGHT($A$4,4)+1</f>
        <v>2023</v>
      </c>
      <c r="E28" s="57" t="s">
        <v>92</v>
      </c>
      <c r="F28" s="122"/>
      <c r="G28" s="32"/>
      <c r="H28" s="117"/>
      <c r="I28" s="33"/>
      <c r="J28" s="124"/>
      <c r="K28" s="11"/>
      <c r="L28" s="125"/>
      <c r="U28" s="59"/>
    </row>
    <row r="29" spans="1:21" ht="16.5" x14ac:dyDescent="0.2">
      <c r="B29" s="27"/>
      <c r="C29" s="27"/>
      <c r="D29" s="55">
        <f>RIGHT($A$4,4)+2</f>
        <v>2024</v>
      </c>
      <c r="E29" s="57" t="s">
        <v>51</v>
      </c>
      <c r="F29" s="122"/>
      <c r="G29" s="32"/>
      <c r="H29" s="117"/>
      <c r="I29" s="33"/>
      <c r="J29" s="125"/>
      <c r="K29" s="11"/>
      <c r="L29" s="125"/>
    </row>
    <row r="30" spans="1:21" x14ac:dyDescent="0.2">
      <c r="B30" s="27"/>
      <c r="C30" s="27"/>
      <c r="D30" s="55">
        <f>RIGHT($A$4,4)+3</f>
        <v>2025</v>
      </c>
      <c r="E30" s="27"/>
      <c r="F30" s="122"/>
      <c r="G30" s="32"/>
      <c r="H30" s="117"/>
      <c r="I30" s="33"/>
      <c r="J30" s="125"/>
      <c r="K30" s="11"/>
      <c r="L30" s="125"/>
    </row>
    <row r="31" spans="1:21" x14ac:dyDescent="0.2">
      <c r="B31" s="27"/>
      <c r="C31" s="27"/>
      <c r="D31" s="55">
        <f>RIGHT($A$4,4)+4</f>
        <v>2026</v>
      </c>
      <c r="E31" s="27"/>
      <c r="F31" s="122"/>
      <c r="G31" s="32"/>
      <c r="H31" s="117"/>
      <c r="I31" s="33"/>
      <c r="J31" s="125"/>
      <c r="K31" s="11"/>
      <c r="L31" s="125"/>
    </row>
    <row r="32" spans="1:21" x14ac:dyDescent="0.2">
      <c r="B32" s="27"/>
      <c r="C32" s="27"/>
      <c r="D32" s="55">
        <f>RIGHT($A$4,4)+5</f>
        <v>2027</v>
      </c>
      <c r="E32" s="27"/>
      <c r="F32" s="122"/>
      <c r="G32" s="32"/>
      <c r="H32" s="117"/>
      <c r="I32" s="33"/>
      <c r="J32" s="125"/>
      <c r="K32" s="11"/>
      <c r="L32" s="125"/>
    </row>
    <row r="33" spans="1:12" x14ac:dyDescent="0.2">
      <c r="B33" s="27"/>
      <c r="C33" s="27"/>
      <c r="D33" s="30" t="str">
        <f>CONCATENATE(RIGHT(D32,4)+1,"-",RIGHT(D32,4)+5)</f>
        <v>2028-2032</v>
      </c>
      <c r="E33" s="27"/>
      <c r="F33" s="123"/>
      <c r="G33" s="32"/>
      <c r="H33" s="117"/>
      <c r="I33" s="33"/>
      <c r="J33" s="125"/>
      <c r="K33" s="11"/>
      <c r="L33" s="125"/>
    </row>
    <row r="34" spans="1:12" x14ac:dyDescent="0.2">
      <c r="B34" s="27"/>
      <c r="C34" s="27"/>
      <c r="D34" s="30" t="str">
        <f>CONCATENATE(RIGHT(D33,4)+1,"-",RIGHT(D33,4)+5)</f>
        <v>2033-2037</v>
      </c>
      <c r="E34" s="27"/>
      <c r="F34" s="123"/>
      <c r="G34" s="32"/>
      <c r="H34" s="117"/>
      <c r="I34" s="33"/>
      <c r="J34" s="125"/>
      <c r="K34" s="11"/>
      <c r="L34" s="125"/>
    </row>
    <row r="35" spans="1:12" x14ac:dyDescent="0.2">
      <c r="B35" s="29"/>
      <c r="C35" s="29"/>
      <c r="D35" s="30" t="str">
        <f t="shared" ref="D35:D44" si="0">CONCATENATE(RIGHT(D34,4)+1,"-",RIGHT(D34,4)+5)</f>
        <v>2038-2042</v>
      </c>
      <c r="E35" s="29"/>
      <c r="F35" s="123"/>
      <c r="G35" s="32"/>
      <c r="H35" s="117"/>
      <c r="I35" s="33"/>
      <c r="J35" s="125"/>
      <c r="K35" s="11"/>
      <c r="L35" s="125"/>
    </row>
    <row r="36" spans="1:12" x14ac:dyDescent="0.2">
      <c r="B36" s="29"/>
      <c r="C36" s="29"/>
      <c r="D36" s="30" t="str">
        <f t="shared" si="0"/>
        <v>2043-2047</v>
      </c>
      <c r="E36" s="29"/>
      <c r="F36" s="123"/>
      <c r="G36" s="32"/>
      <c r="H36" s="117"/>
      <c r="I36" s="33"/>
      <c r="J36" s="125"/>
      <c r="K36" s="11"/>
      <c r="L36" s="125"/>
    </row>
    <row r="37" spans="1:12" x14ac:dyDescent="0.2">
      <c r="B37" s="10"/>
      <c r="C37" s="10"/>
      <c r="D37" s="30" t="str">
        <f t="shared" si="0"/>
        <v>2048-2052</v>
      </c>
      <c r="E37" s="10"/>
      <c r="F37" s="123"/>
      <c r="G37" s="32"/>
      <c r="H37" s="117"/>
      <c r="I37" s="33"/>
      <c r="J37" s="125"/>
      <c r="K37" s="11"/>
      <c r="L37" s="125"/>
    </row>
    <row r="38" spans="1:12" x14ac:dyDescent="0.2">
      <c r="B38" s="10"/>
      <c r="C38" s="10"/>
      <c r="D38" s="30" t="str">
        <f t="shared" si="0"/>
        <v>2053-2057</v>
      </c>
      <c r="E38" s="10"/>
      <c r="F38" s="123"/>
      <c r="G38" s="32"/>
      <c r="H38" s="117"/>
      <c r="I38" s="33"/>
      <c r="J38" s="125"/>
      <c r="K38" s="11"/>
      <c r="L38" s="125"/>
    </row>
    <row r="39" spans="1:12" x14ac:dyDescent="0.2">
      <c r="B39" s="31"/>
      <c r="C39" s="31"/>
      <c r="D39" s="30" t="str">
        <f t="shared" si="0"/>
        <v>2058-2062</v>
      </c>
      <c r="E39" s="31"/>
      <c r="F39" s="123"/>
      <c r="G39" s="32"/>
      <c r="H39" s="117"/>
      <c r="I39" s="33"/>
      <c r="J39" s="125"/>
      <c r="K39" s="11"/>
      <c r="L39" s="125"/>
    </row>
    <row r="40" spans="1:12" x14ac:dyDescent="0.2">
      <c r="B40" s="29"/>
      <c r="C40" s="29"/>
      <c r="D40" s="30" t="str">
        <f t="shared" si="0"/>
        <v>2063-2067</v>
      </c>
      <c r="E40" s="29"/>
      <c r="F40" s="123"/>
      <c r="G40" s="32"/>
      <c r="H40" s="117"/>
      <c r="I40" s="33"/>
      <c r="J40" s="125"/>
      <c r="K40" s="11"/>
      <c r="L40" s="125"/>
    </row>
    <row r="41" spans="1:12" x14ac:dyDescent="0.2">
      <c r="B41" s="29"/>
      <c r="C41" s="29"/>
      <c r="D41" s="30" t="str">
        <f t="shared" si="0"/>
        <v>2068-2072</v>
      </c>
      <c r="E41" s="29"/>
      <c r="F41" s="123"/>
      <c r="G41" s="32"/>
      <c r="H41" s="117"/>
      <c r="I41" s="33"/>
      <c r="J41" s="125"/>
      <c r="K41" s="11"/>
      <c r="L41" s="125"/>
    </row>
    <row r="42" spans="1:12" x14ac:dyDescent="0.2">
      <c r="B42" s="29"/>
      <c r="C42" s="29"/>
      <c r="D42" s="30" t="str">
        <f t="shared" si="0"/>
        <v>2073-2077</v>
      </c>
      <c r="E42" s="29"/>
      <c r="F42" s="123"/>
      <c r="G42" s="32"/>
      <c r="H42" s="117"/>
      <c r="I42" s="33"/>
      <c r="J42" s="125"/>
      <c r="K42" s="11"/>
      <c r="L42" s="125"/>
    </row>
    <row r="43" spans="1:12" x14ac:dyDescent="0.2">
      <c r="B43" s="29"/>
      <c r="C43" s="29"/>
      <c r="D43" s="30" t="str">
        <f t="shared" si="0"/>
        <v>2078-2082</v>
      </c>
      <c r="E43" s="29"/>
      <c r="F43" s="123"/>
      <c r="G43" s="32"/>
      <c r="H43" s="117"/>
      <c r="I43" s="33"/>
      <c r="J43" s="125"/>
      <c r="K43" s="11"/>
      <c r="L43" s="125"/>
    </row>
    <row r="44" spans="1:12" x14ac:dyDescent="0.2">
      <c r="B44" s="29"/>
      <c r="C44" s="29"/>
      <c r="D44" s="30" t="str">
        <f t="shared" si="0"/>
        <v>2083-2087</v>
      </c>
      <c r="E44" s="29"/>
      <c r="F44" s="123"/>
      <c r="G44" s="32"/>
      <c r="H44" s="117"/>
      <c r="I44" s="33"/>
      <c r="J44" s="125"/>
      <c r="K44" s="11"/>
      <c r="L44" s="125"/>
    </row>
    <row r="45" spans="1:12" x14ac:dyDescent="0.2">
      <c r="A45" s="19"/>
      <c r="D45" s="47" t="s">
        <v>18</v>
      </c>
      <c r="E45" s="6"/>
      <c r="F45" s="56"/>
      <c r="G45" s="34"/>
      <c r="H45" s="56"/>
      <c r="I45" s="35"/>
      <c r="J45" s="56"/>
      <c r="K45" s="36"/>
      <c r="L45" s="56"/>
    </row>
    <row r="46" spans="1:12" x14ac:dyDescent="0.2">
      <c r="A46" s="19"/>
      <c r="B46" s="19"/>
      <c r="C46" s="19"/>
      <c r="D46" s="6"/>
      <c r="E46" s="6"/>
      <c r="F46" s="37"/>
      <c r="G46" s="37"/>
      <c r="H46" s="37"/>
      <c r="I46" s="38"/>
      <c r="J46" s="39"/>
      <c r="K46" s="39"/>
      <c r="L46" s="39"/>
    </row>
    <row r="47" spans="1:12" ht="15" customHeight="1" thickBot="1" x14ac:dyDescent="0.25">
      <c r="A47" s="40" t="s">
        <v>23</v>
      </c>
      <c r="D47" s="1"/>
      <c r="E47" s="41" t="s">
        <v>9</v>
      </c>
      <c r="F47" s="126">
        <f>SUM(F28:F44)</f>
        <v>0</v>
      </c>
      <c r="G47" s="42"/>
      <c r="H47" s="126">
        <f>SUM(H28:H44)</f>
        <v>0</v>
      </c>
      <c r="I47" s="25" t="s">
        <v>10</v>
      </c>
      <c r="J47" s="127">
        <f>SUM(J28:J44)</f>
        <v>0</v>
      </c>
      <c r="K47" s="42"/>
      <c r="L47" s="126">
        <f>SUM(L28:L44)</f>
        <v>0</v>
      </c>
    </row>
    <row r="48" spans="1:12" x14ac:dyDescent="0.2">
      <c r="A48" s="43"/>
      <c r="D48" s="1"/>
      <c r="E48" s="41"/>
      <c r="F48" s="44"/>
      <c r="G48" s="45"/>
      <c r="H48" s="14"/>
      <c r="I48" s="46"/>
      <c r="J48" s="44"/>
      <c r="K48" s="45"/>
      <c r="L48" s="14"/>
    </row>
    <row r="49" spans="1:21" x14ac:dyDescent="0.2">
      <c r="A49" s="19"/>
      <c r="B49" s="47" t="s">
        <v>44</v>
      </c>
      <c r="C49" s="47"/>
      <c r="E49" s="47"/>
      <c r="F49" s="125"/>
      <c r="G49" s="1"/>
      <c r="H49" s="48" t="s">
        <v>19</v>
      </c>
      <c r="I49" s="1"/>
      <c r="J49" s="125"/>
      <c r="K49" s="1"/>
      <c r="L49" s="1"/>
    </row>
    <row r="50" spans="1:21" x14ac:dyDescent="0.2">
      <c r="A50" s="19"/>
      <c r="B50" s="47" t="s">
        <v>45</v>
      </c>
      <c r="C50" s="47"/>
      <c r="D50" s="47"/>
      <c r="E50" s="1"/>
      <c r="F50" s="125"/>
      <c r="G50" s="1"/>
      <c r="H50" s="48" t="s">
        <v>19</v>
      </c>
      <c r="I50" s="1"/>
      <c r="J50" s="117"/>
      <c r="K50" s="1"/>
      <c r="L50" s="1"/>
    </row>
    <row r="51" spans="1:21" x14ac:dyDescent="0.2">
      <c r="A51" s="19"/>
      <c r="B51" s="155" t="s">
        <v>46</v>
      </c>
      <c r="C51" s="143"/>
      <c r="D51" s="49"/>
      <c r="E51" s="49"/>
      <c r="F51" s="50"/>
      <c r="G51" s="49"/>
      <c r="I51" s="49"/>
      <c r="J51" s="51"/>
      <c r="K51" s="49"/>
      <c r="L51" s="49"/>
    </row>
    <row r="52" spans="1:21" x14ac:dyDescent="0.2">
      <c r="A52" s="19"/>
      <c r="B52" s="155"/>
      <c r="C52" s="143"/>
      <c r="D52" s="49"/>
      <c r="E52" s="49"/>
      <c r="F52" s="128"/>
      <c r="G52" s="49"/>
      <c r="H52" s="48" t="s">
        <v>20</v>
      </c>
      <c r="I52" s="49"/>
      <c r="J52" s="128"/>
      <c r="K52" s="49"/>
      <c r="L52" s="49"/>
    </row>
    <row r="53" spans="1:21" x14ac:dyDescent="0.2">
      <c r="A53" s="19"/>
      <c r="B53" s="155" t="s">
        <v>47</v>
      </c>
      <c r="C53" s="143"/>
      <c r="D53" s="49"/>
      <c r="E53" s="49"/>
      <c r="F53" s="52"/>
      <c r="G53" s="47"/>
      <c r="I53" s="47"/>
      <c r="J53" s="28"/>
      <c r="K53" s="47"/>
      <c r="L53" s="47"/>
    </row>
    <row r="54" spans="1:21" x14ac:dyDescent="0.2">
      <c r="A54" s="19"/>
      <c r="B54" s="155"/>
      <c r="C54" s="143"/>
      <c r="D54" s="49"/>
      <c r="E54" s="49"/>
      <c r="F54" s="128"/>
      <c r="G54" s="47"/>
      <c r="H54" s="48" t="s">
        <v>21</v>
      </c>
      <c r="I54" s="47"/>
      <c r="J54" s="129"/>
      <c r="K54" s="47"/>
      <c r="L54" s="47"/>
      <c r="U54" s="110"/>
    </row>
    <row r="55" spans="1:21" x14ac:dyDescent="0.2">
      <c r="A55" s="156" t="s">
        <v>22</v>
      </c>
      <c r="B55" s="156"/>
      <c r="C55" s="144"/>
      <c r="D55" s="53"/>
      <c r="E55" s="53"/>
      <c r="F55" s="130">
        <f>F47+F49+F50+F52+F54</f>
        <v>0</v>
      </c>
      <c r="G55" s="53"/>
      <c r="H55" s="53"/>
      <c r="I55" s="53"/>
      <c r="J55" s="130">
        <f>J47+J49+J50+J52+J54</f>
        <v>0</v>
      </c>
      <c r="K55" s="53"/>
      <c r="L55" s="53"/>
      <c r="U55" s="110"/>
    </row>
    <row r="56" spans="1:21" x14ac:dyDescent="0.2">
      <c r="A56" s="19"/>
      <c r="B56" s="19"/>
      <c r="C56" s="19"/>
      <c r="D56" s="6"/>
      <c r="E56" s="6"/>
      <c r="F56" s="54"/>
      <c r="G56" s="6"/>
      <c r="H56" s="8"/>
      <c r="I56" s="8"/>
      <c r="J56" s="22"/>
      <c r="K56" s="8"/>
      <c r="L56" s="8"/>
      <c r="U56" s="110"/>
    </row>
    <row r="57" spans="1:21" s="59" customFormat="1" ht="12.75" x14ac:dyDescent="0.2">
      <c r="U57" s="110"/>
    </row>
    <row r="58" spans="1:21" s="65" customFormat="1" x14ac:dyDescent="0.25">
      <c r="A58" s="83" t="s">
        <v>32</v>
      </c>
      <c r="B58" s="60"/>
      <c r="C58" s="60"/>
      <c r="D58" s="61"/>
      <c r="E58" s="60"/>
      <c r="F58" s="60"/>
      <c r="G58" s="62"/>
      <c r="H58" s="60"/>
      <c r="I58" s="63"/>
      <c r="J58" s="64"/>
      <c r="U58" s="110"/>
    </row>
    <row r="59" spans="1:21" s="65" customFormat="1" ht="12.75" x14ac:dyDescent="0.2">
      <c r="A59" s="60"/>
      <c r="B59" s="60"/>
      <c r="C59" s="60"/>
      <c r="D59" s="60"/>
      <c r="E59" s="60"/>
      <c r="F59" s="60"/>
      <c r="G59" s="62"/>
      <c r="H59" s="60"/>
      <c r="I59" s="63"/>
      <c r="J59" s="64"/>
      <c r="U59" s="110"/>
    </row>
    <row r="60" spans="1:21" s="65" customFormat="1" ht="26.25" thickBot="1" x14ac:dyDescent="0.25">
      <c r="D60" s="66" t="s">
        <v>33</v>
      </c>
      <c r="E60" s="67"/>
      <c r="F60" s="66" t="s">
        <v>34</v>
      </c>
      <c r="G60" s="60"/>
      <c r="H60" s="66" t="s">
        <v>35</v>
      </c>
      <c r="I60" s="60"/>
      <c r="J60" s="66" t="s">
        <v>36</v>
      </c>
      <c r="K60" s="68"/>
      <c r="L60" s="66" t="s">
        <v>37</v>
      </c>
      <c r="U60" s="110"/>
    </row>
    <row r="61" spans="1:21" s="65" customFormat="1" ht="12.75" x14ac:dyDescent="0.2">
      <c r="D61" s="69"/>
      <c r="E61" s="67"/>
      <c r="F61" s="69"/>
      <c r="G61" s="60"/>
      <c r="H61" s="60"/>
      <c r="I61" s="60"/>
      <c r="J61" s="60"/>
      <c r="K61" s="62"/>
      <c r="L61" s="60"/>
      <c r="U61" s="110"/>
    </row>
    <row r="62" spans="1:21" s="65" customFormat="1" ht="15" customHeight="1" x14ac:dyDescent="0.2">
      <c r="D62" s="131"/>
      <c r="E62" s="92"/>
      <c r="F62" s="132"/>
      <c r="G62" s="93"/>
      <c r="H62" s="133"/>
      <c r="I62" s="94"/>
      <c r="J62" s="133"/>
      <c r="K62" s="95"/>
      <c r="L62" s="133"/>
      <c r="U62" s="110"/>
    </row>
    <row r="63" spans="1:21" s="65" customFormat="1" ht="12.75" x14ac:dyDescent="0.2">
      <c r="D63" s="96"/>
      <c r="E63" s="92"/>
      <c r="F63" s="96"/>
      <c r="G63" s="93"/>
      <c r="H63" s="97"/>
      <c r="I63" s="93"/>
      <c r="J63" s="98"/>
      <c r="K63" s="99"/>
      <c r="L63" s="97"/>
      <c r="U63" s="110"/>
    </row>
    <row r="64" spans="1:21" s="65" customFormat="1" ht="15" customHeight="1" x14ac:dyDescent="0.2">
      <c r="D64" s="131"/>
      <c r="E64" s="92"/>
      <c r="F64" s="132"/>
      <c r="G64" s="93"/>
      <c r="H64" s="133"/>
      <c r="I64" s="94"/>
      <c r="J64" s="133"/>
      <c r="K64" s="95"/>
      <c r="L64" s="133"/>
      <c r="U64" s="110"/>
    </row>
    <row r="65" spans="1:21" s="65" customFormat="1" ht="12.75" x14ac:dyDescent="0.2">
      <c r="B65" s="64"/>
      <c r="C65" s="64"/>
      <c r="D65" s="64"/>
      <c r="E65" s="64"/>
      <c r="F65" s="64"/>
      <c r="G65" s="64"/>
      <c r="H65" s="64"/>
      <c r="I65" s="76"/>
      <c r="J65" s="64"/>
      <c r="K65" s="64"/>
      <c r="L65" s="64"/>
      <c r="U65" s="110"/>
    </row>
    <row r="66" spans="1:21" s="65" customFormat="1" x14ac:dyDescent="0.25">
      <c r="A66" s="83" t="s">
        <v>28</v>
      </c>
      <c r="B66" s="60"/>
      <c r="C66" s="60"/>
      <c r="D66" s="61"/>
      <c r="E66" s="60"/>
      <c r="F66" s="60"/>
      <c r="G66" s="62"/>
      <c r="H66" s="60"/>
      <c r="I66" s="63"/>
      <c r="J66" s="64"/>
      <c r="U66" s="110"/>
    </row>
    <row r="67" spans="1:21" s="65" customFormat="1" ht="12.75" x14ac:dyDescent="0.2">
      <c r="A67" s="60"/>
      <c r="B67" s="60"/>
      <c r="C67" s="60"/>
      <c r="D67" s="60"/>
      <c r="E67" s="60"/>
      <c r="F67" s="60"/>
      <c r="G67" s="62"/>
      <c r="H67" s="60"/>
      <c r="I67" s="63"/>
      <c r="J67" s="64"/>
      <c r="U67" s="110"/>
    </row>
    <row r="68" spans="1:21" s="65" customFormat="1" ht="51.75" thickBot="1" x14ac:dyDescent="0.25">
      <c r="D68" s="66" t="s">
        <v>38</v>
      </c>
      <c r="E68" s="67"/>
      <c r="F68" s="66" t="s">
        <v>39</v>
      </c>
      <c r="G68" s="60"/>
      <c r="H68" s="66" t="s">
        <v>40</v>
      </c>
      <c r="I68" s="60"/>
      <c r="J68" s="66" t="s">
        <v>41</v>
      </c>
      <c r="K68" s="68"/>
      <c r="L68" s="66" t="s">
        <v>42</v>
      </c>
      <c r="U68" s="110"/>
    </row>
    <row r="69" spans="1:21" s="65" customFormat="1" ht="12.75" x14ac:dyDescent="0.2">
      <c r="D69" s="69"/>
      <c r="E69" s="67"/>
      <c r="F69" s="69"/>
      <c r="G69" s="60"/>
      <c r="H69" s="60"/>
      <c r="I69" s="60"/>
      <c r="J69" s="60"/>
      <c r="K69" s="62"/>
      <c r="L69" s="60"/>
      <c r="U69" s="110"/>
    </row>
    <row r="70" spans="1:21" s="65" customFormat="1" ht="15" customHeight="1" x14ac:dyDescent="0.2">
      <c r="D70" s="134"/>
      <c r="E70" s="64"/>
      <c r="F70" s="136"/>
      <c r="G70" s="60"/>
      <c r="H70" s="136"/>
      <c r="I70" s="70"/>
      <c r="J70" s="138"/>
      <c r="K70" s="71"/>
      <c r="L70" s="135"/>
      <c r="U70" s="110"/>
    </row>
    <row r="71" spans="1:21" s="65" customFormat="1" ht="12.75" x14ac:dyDescent="0.2">
      <c r="D71" s="72"/>
      <c r="E71" s="64"/>
      <c r="F71" s="72"/>
      <c r="G71" s="60"/>
      <c r="H71" s="73"/>
      <c r="I71" s="60"/>
      <c r="J71" s="74"/>
      <c r="K71" s="75"/>
      <c r="L71" s="73"/>
      <c r="U71" s="110"/>
    </row>
    <row r="72" spans="1:21" s="65" customFormat="1" ht="15" customHeight="1" x14ac:dyDescent="0.2">
      <c r="D72" s="134"/>
      <c r="E72" s="64"/>
      <c r="F72" s="136"/>
      <c r="G72" s="60"/>
      <c r="H72" s="136"/>
      <c r="I72" s="70"/>
      <c r="J72" s="138"/>
      <c r="K72" s="71"/>
      <c r="L72" s="135"/>
      <c r="U72" s="110"/>
    </row>
    <row r="73" spans="1:21" s="65" customFormat="1" ht="12.75" x14ac:dyDescent="0.2">
      <c r="D73" s="72"/>
      <c r="E73" s="64"/>
      <c r="F73" s="72"/>
      <c r="G73" s="60"/>
      <c r="H73" s="73"/>
      <c r="I73" s="60"/>
      <c r="J73" s="72"/>
      <c r="K73" s="71"/>
      <c r="L73" s="73"/>
      <c r="U73" s="110"/>
    </row>
    <row r="74" spans="1:21" s="65" customFormat="1" ht="15" customHeight="1" x14ac:dyDescent="0.2">
      <c r="D74" s="134"/>
      <c r="E74" s="64"/>
      <c r="F74" s="135"/>
      <c r="G74" s="60"/>
      <c r="H74" s="135"/>
      <c r="I74" s="70"/>
      <c r="J74" s="137"/>
      <c r="K74" s="71"/>
      <c r="L74" s="135"/>
      <c r="U74" s="110"/>
    </row>
    <row r="75" spans="1:21" s="65" customFormat="1" ht="12.75" x14ac:dyDescent="0.2">
      <c r="A75" s="64"/>
      <c r="B75" s="64"/>
      <c r="C75" s="64"/>
      <c r="D75" s="64"/>
      <c r="E75" s="64"/>
      <c r="F75" s="64"/>
      <c r="G75" s="76"/>
      <c r="H75" s="80"/>
      <c r="I75" s="64"/>
      <c r="J75" s="64"/>
      <c r="U75" s="110"/>
    </row>
    <row r="76" spans="1:21" s="65" customFormat="1" x14ac:dyDescent="0.25">
      <c r="A76" s="83" t="s">
        <v>29</v>
      </c>
      <c r="B76" s="64"/>
      <c r="C76" s="64"/>
      <c r="D76" s="64"/>
      <c r="E76" s="64"/>
      <c r="F76" s="64"/>
      <c r="G76" s="76"/>
      <c r="H76" s="64"/>
      <c r="I76" s="64"/>
      <c r="J76" s="64"/>
      <c r="U76" s="110"/>
    </row>
    <row r="77" spans="1:21" s="65" customFormat="1" x14ac:dyDescent="0.25">
      <c r="A77" s="83"/>
      <c r="B77" s="64"/>
      <c r="C77" s="64"/>
      <c r="D77" s="64"/>
      <c r="E77" s="64"/>
      <c r="F77" s="64"/>
      <c r="G77" s="76"/>
      <c r="H77" s="64"/>
      <c r="I77" s="64"/>
      <c r="J77" s="64"/>
      <c r="U77" s="110"/>
    </row>
    <row r="78" spans="1:21" s="65" customFormat="1" ht="14.25" customHeight="1" x14ac:dyDescent="0.25">
      <c r="A78" s="83"/>
      <c r="B78" s="64"/>
      <c r="C78" s="64"/>
      <c r="D78" s="163" t="s">
        <v>12</v>
      </c>
      <c r="E78" s="164"/>
      <c r="F78" s="164"/>
      <c r="G78" s="164"/>
      <c r="H78" s="164"/>
      <c r="I78" s="164"/>
      <c r="J78" s="164"/>
      <c r="U78" s="110"/>
    </row>
    <row r="79" spans="1:21" s="65" customFormat="1" ht="12.75" x14ac:dyDescent="0.2">
      <c r="B79" s="64"/>
      <c r="C79" s="64"/>
      <c r="D79" s="64"/>
      <c r="E79" s="64"/>
      <c r="F79" s="64"/>
      <c r="G79" s="76"/>
      <c r="H79" s="64"/>
      <c r="I79" s="64"/>
      <c r="J79" s="64"/>
      <c r="U79" s="110"/>
    </row>
    <row r="80" spans="1:21" s="65" customFormat="1" thickBot="1" x14ac:dyDescent="0.25">
      <c r="B80" s="64"/>
      <c r="C80" s="64"/>
      <c r="D80" s="162" t="s">
        <v>93</v>
      </c>
      <c r="E80" s="162"/>
      <c r="F80" s="162"/>
      <c r="G80" s="77"/>
      <c r="H80" s="162" t="s">
        <v>94</v>
      </c>
      <c r="I80" s="162"/>
      <c r="J80" s="162"/>
      <c r="U80" s="110"/>
    </row>
    <row r="81" spans="2:21" s="65" customFormat="1" ht="28.5" customHeight="1" x14ac:dyDescent="0.2">
      <c r="B81" s="64"/>
      <c r="C81" s="64"/>
      <c r="D81" s="158" t="s">
        <v>82</v>
      </c>
      <c r="E81" s="159"/>
      <c r="F81" s="159"/>
      <c r="G81" s="77"/>
      <c r="H81" s="158" t="s">
        <v>82</v>
      </c>
      <c r="I81" s="159"/>
      <c r="J81" s="159"/>
      <c r="U81" s="110"/>
    </row>
    <row r="82" spans="2:21" s="65" customFormat="1" ht="15" customHeight="1" x14ac:dyDescent="0.2">
      <c r="B82" s="78" t="s">
        <v>13</v>
      </c>
      <c r="C82" s="78"/>
      <c r="D82" s="134"/>
      <c r="E82" s="64"/>
      <c r="F82" s="134"/>
      <c r="G82" s="76"/>
      <c r="H82" s="134"/>
      <c r="I82" s="64"/>
      <c r="J82" s="134"/>
      <c r="U82" s="110"/>
    </row>
    <row r="83" spans="2:21" s="65" customFormat="1" ht="13.5" thickBot="1" x14ac:dyDescent="0.25">
      <c r="B83" s="86" t="s">
        <v>15</v>
      </c>
      <c r="C83" s="86"/>
      <c r="D83" s="79" t="s">
        <v>16</v>
      </c>
      <c r="E83" s="80"/>
      <c r="F83" s="79" t="s">
        <v>17</v>
      </c>
      <c r="G83" s="76"/>
      <c r="H83" s="79" t="s">
        <v>16</v>
      </c>
      <c r="I83" s="80"/>
      <c r="J83" s="79" t="s">
        <v>17</v>
      </c>
      <c r="U83" s="110"/>
    </row>
    <row r="84" spans="2:21" s="65" customFormat="1" ht="15" customHeight="1" x14ac:dyDescent="0.2">
      <c r="B84" s="114">
        <f>RIGHT($A$4,4)+1</f>
        <v>2023</v>
      </c>
      <c r="C84" s="57" t="s">
        <v>92</v>
      </c>
      <c r="D84" s="137"/>
      <c r="E84" s="64"/>
      <c r="F84" s="137"/>
      <c r="G84" s="76"/>
      <c r="H84" s="137"/>
      <c r="I84" s="64"/>
      <c r="J84" s="137"/>
      <c r="U84" s="110"/>
    </row>
    <row r="85" spans="2:21" s="65" customFormat="1" ht="15" customHeight="1" x14ac:dyDescent="0.2">
      <c r="B85" s="81">
        <f>RIGHT($A$4,4)+2</f>
        <v>2024</v>
      </c>
      <c r="C85" s="57" t="s">
        <v>51</v>
      </c>
      <c r="D85" s="137"/>
      <c r="E85" s="64"/>
      <c r="F85" s="137"/>
      <c r="G85" s="76"/>
      <c r="H85" s="137"/>
      <c r="I85" s="64"/>
      <c r="J85" s="137"/>
      <c r="U85" s="110"/>
    </row>
    <row r="86" spans="2:21" s="65" customFormat="1" ht="15" customHeight="1" x14ac:dyDescent="0.2">
      <c r="B86" s="81">
        <f>RIGHT($A$4,4)+3</f>
        <v>2025</v>
      </c>
      <c r="C86" s="81"/>
      <c r="D86" s="137"/>
      <c r="E86" s="64"/>
      <c r="F86" s="137"/>
      <c r="G86" s="76"/>
      <c r="H86" s="137"/>
      <c r="I86" s="64"/>
      <c r="J86" s="137"/>
      <c r="U86" s="110"/>
    </row>
    <row r="87" spans="2:21" s="65" customFormat="1" ht="15" customHeight="1" x14ac:dyDescent="0.2">
      <c r="B87" s="81">
        <f>RIGHT($A$4,4)+4</f>
        <v>2026</v>
      </c>
      <c r="C87" s="81"/>
      <c r="D87" s="137"/>
      <c r="E87" s="64"/>
      <c r="F87" s="137"/>
      <c r="G87" s="76"/>
      <c r="H87" s="137"/>
      <c r="I87" s="64"/>
      <c r="J87" s="137"/>
      <c r="U87" s="110"/>
    </row>
    <row r="88" spans="2:21" s="65" customFormat="1" ht="15" customHeight="1" x14ac:dyDescent="0.2">
      <c r="B88" s="81">
        <f>RIGHT($A$4,4)+5</f>
        <v>2027</v>
      </c>
      <c r="C88" s="81"/>
      <c r="D88" s="137"/>
      <c r="E88" s="64"/>
      <c r="F88" s="137"/>
      <c r="G88" s="76"/>
      <c r="H88" s="137"/>
      <c r="I88" s="64"/>
      <c r="J88" s="137"/>
      <c r="U88" s="110"/>
    </row>
    <row r="89" spans="2:21" s="65" customFormat="1" ht="15" customHeight="1" x14ac:dyDescent="0.2">
      <c r="B89" s="81" t="str">
        <f>CONCATENATE(RIGHT(B88,4)+1,"-",RIGHT(B88,4)+5)</f>
        <v>2028-2032</v>
      </c>
      <c r="C89" s="81"/>
      <c r="D89" s="137"/>
      <c r="E89" s="64"/>
      <c r="F89" s="137"/>
      <c r="G89" s="76"/>
      <c r="H89" s="137"/>
      <c r="I89" s="64"/>
      <c r="J89" s="137"/>
      <c r="U89" s="110"/>
    </row>
    <row r="90" spans="2:21" s="65" customFormat="1" ht="15" customHeight="1" x14ac:dyDescent="0.2">
      <c r="B90" s="81" t="str">
        <f t="shared" ref="B90:B100" si="1">CONCATENATE(RIGHT(B89,4)+1,"-",RIGHT(B89,4)+5)</f>
        <v>2033-2037</v>
      </c>
      <c r="C90" s="81"/>
      <c r="D90" s="137"/>
      <c r="E90" s="64"/>
      <c r="F90" s="137"/>
      <c r="G90" s="76"/>
      <c r="H90" s="137"/>
      <c r="I90" s="64"/>
      <c r="J90" s="137"/>
      <c r="U90" s="110"/>
    </row>
    <row r="91" spans="2:21" s="65" customFormat="1" ht="15" customHeight="1" x14ac:dyDescent="0.2">
      <c r="B91" s="81" t="str">
        <f t="shared" si="1"/>
        <v>2038-2042</v>
      </c>
      <c r="C91" s="81"/>
      <c r="D91" s="137"/>
      <c r="E91" s="64"/>
      <c r="F91" s="137"/>
      <c r="G91" s="76"/>
      <c r="H91" s="137"/>
      <c r="I91" s="64"/>
      <c r="J91" s="137"/>
      <c r="U91" s="110"/>
    </row>
    <row r="92" spans="2:21" s="65" customFormat="1" ht="15" customHeight="1" x14ac:dyDescent="0.2">
      <c r="B92" s="81" t="str">
        <f t="shared" si="1"/>
        <v>2043-2047</v>
      </c>
      <c r="C92" s="81"/>
      <c r="D92" s="137"/>
      <c r="E92" s="64"/>
      <c r="F92" s="137"/>
      <c r="G92" s="76"/>
      <c r="H92" s="137"/>
      <c r="I92" s="64"/>
      <c r="J92" s="137"/>
      <c r="U92" s="110"/>
    </row>
    <row r="93" spans="2:21" s="65" customFormat="1" ht="15" customHeight="1" x14ac:dyDescent="0.2">
      <c r="B93" s="81" t="str">
        <f t="shared" si="1"/>
        <v>2048-2052</v>
      </c>
      <c r="C93" s="81"/>
      <c r="D93" s="137"/>
      <c r="E93" s="64"/>
      <c r="F93" s="137"/>
      <c r="G93" s="76"/>
      <c r="H93" s="137"/>
      <c r="I93" s="64"/>
      <c r="J93" s="137"/>
      <c r="U93" s="110"/>
    </row>
    <row r="94" spans="2:21" s="65" customFormat="1" ht="15" customHeight="1" x14ac:dyDescent="0.2">
      <c r="B94" s="81" t="str">
        <f t="shared" si="1"/>
        <v>2053-2057</v>
      </c>
      <c r="C94" s="81"/>
      <c r="D94" s="137"/>
      <c r="E94" s="64"/>
      <c r="F94" s="137"/>
      <c r="G94" s="76"/>
      <c r="H94" s="137"/>
      <c r="I94" s="64"/>
      <c r="J94" s="137"/>
      <c r="U94" s="110"/>
    </row>
    <row r="95" spans="2:21" s="65" customFormat="1" ht="15" customHeight="1" x14ac:dyDescent="0.2">
      <c r="B95" s="81" t="str">
        <f t="shared" si="1"/>
        <v>2058-2062</v>
      </c>
      <c r="C95" s="81"/>
      <c r="D95" s="137"/>
      <c r="E95" s="64"/>
      <c r="F95" s="137"/>
      <c r="G95" s="76"/>
      <c r="H95" s="137"/>
      <c r="I95" s="64"/>
      <c r="J95" s="137"/>
      <c r="U95" s="110"/>
    </row>
    <row r="96" spans="2:21" s="65" customFormat="1" ht="15" customHeight="1" x14ac:dyDescent="0.2">
      <c r="B96" s="81" t="str">
        <f t="shared" si="1"/>
        <v>2063-2067</v>
      </c>
      <c r="C96" s="81"/>
      <c r="D96" s="137"/>
      <c r="E96" s="64"/>
      <c r="F96" s="137"/>
      <c r="G96" s="76"/>
      <c r="H96" s="137"/>
      <c r="I96" s="64"/>
      <c r="J96" s="137"/>
      <c r="U96" s="110"/>
    </row>
    <row r="97" spans="1:21" s="65" customFormat="1" ht="15" customHeight="1" x14ac:dyDescent="0.2">
      <c r="B97" s="81" t="str">
        <f t="shared" si="1"/>
        <v>2068-2072</v>
      </c>
      <c r="C97" s="81"/>
      <c r="D97" s="137"/>
      <c r="E97" s="64"/>
      <c r="F97" s="137"/>
      <c r="G97" s="76"/>
      <c r="H97" s="137"/>
      <c r="I97" s="64"/>
      <c r="J97" s="137"/>
      <c r="U97" s="110"/>
    </row>
    <row r="98" spans="1:21" s="65" customFormat="1" ht="15" customHeight="1" x14ac:dyDescent="0.2">
      <c r="B98" s="81" t="str">
        <f t="shared" si="1"/>
        <v>2073-2077</v>
      </c>
      <c r="C98" s="81"/>
      <c r="D98" s="137"/>
      <c r="E98" s="64"/>
      <c r="F98" s="137"/>
      <c r="G98" s="76"/>
      <c r="H98" s="137"/>
      <c r="I98" s="64"/>
      <c r="J98" s="137"/>
      <c r="U98" s="110"/>
    </row>
    <row r="99" spans="1:21" s="65" customFormat="1" ht="15" customHeight="1" x14ac:dyDescent="0.2">
      <c r="B99" s="81" t="str">
        <f t="shared" si="1"/>
        <v>2078-2082</v>
      </c>
      <c r="C99" s="81"/>
      <c r="D99" s="137"/>
      <c r="E99" s="64"/>
      <c r="F99" s="137"/>
      <c r="G99" s="76"/>
      <c r="H99" s="137"/>
      <c r="I99" s="64"/>
      <c r="J99" s="137"/>
      <c r="U99" s="110"/>
    </row>
    <row r="100" spans="1:21" s="65" customFormat="1" ht="15" customHeight="1" x14ac:dyDescent="0.2">
      <c r="B100" s="81" t="str">
        <f t="shared" si="1"/>
        <v>2083-2087</v>
      </c>
      <c r="C100" s="81"/>
      <c r="D100" s="137"/>
      <c r="E100" s="64"/>
      <c r="F100" s="137"/>
      <c r="G100" s="76"/>
      <c r="H100" s="137"/>
      <c r="I100" s="64"/>
      <c r="J100" s="137"/>
      <c r="U100" s="110"/>
    </row>
    <row r="101" spans="1:21" s="65" customFormat="1" ht="15" customHeight="1" thickBot="1" x14ac:dyDescent="0.25">
      <c r="B101" s="82" t="s">
        <v>43</v>
      </c>
      <c r="C101" s="82"/>
      <c r="D101" s="139">
        <f>SUM(D84:D100)</f>
        <v>0</v>
      </c>
      <c r="E101" s="64"/>
      <c r="F101" s="139">
        <f>SUM(F84:F100)</f>
        <v>0</v>
      </c>
      <c r="G101" s="76"/>
      <c r="H101" s="139">
        <f>SUM(H84:H100)</f>
        <v>0</v>
      </c>
      <c r="I101" s="64"/>
      <c r="J101" s="139">
        <f>SUM(J84:J100)</f>
        <v>0</v>
      </c>
      <c r="U101" s="110"/>
    </row>
    <row r="102" spans="1:21" s="65" customFormat="1" ht="27" customHeight="1" x14ac:dyDescent="0.2">
      <c r="A102" s="154" t="s">
        <v>18</v>
      </c>
      <c r="B102" s="154"/>
      <c r="C102" s="142"/>
      <c r="D102" s="85"/>
      <c r="E102" s="85"/>
      <c r="F102" s="85"/>
      <c r="G102" s="85"/>
      <c r="H102" s="64"/>
      <c r="I102" s="64"/>
      <c r="J102" s="64"/>
      <c r="U102" s="110"/>
    </row>
    <row r="103" spans="1:21" s="65" customFormat="1" ht="14.25" customHeight="1" x14ac:dyDescent="0.25">
      <c r="A103" s="83"/>
      <c r="B103" s="64"/>
      <c r="C103" s="64"/>
      <c r="D103" s="163" t="s">
        <v>6</v>
      </c>
      <c r="E103" s="164"/>
      <c r="F103" s="164"/>
      <c r="G103" s="164"/>
      <c r="H103" s="164"/>
      <c r="I103" s="164"/>
      <c r="J103" s="164"/>
      <c r="U103" s="110"/>
    </row>
    <row r="104" spans="1:21" s="65" customFormat="1" ht="12.75" x14ac:dyDescent="0.2">
      <c r="B104" s="64"/>
      <c r="C104" s="64"/>
      <c r="D104" s="64"/>
      <c r="E104" s="64"/>
      <c r="F104" s="64"/>
      <c r="G104" s="76"/>
      <c r="H104" s="64"/>
      <c r="I104" s="64"/>
      <c r="J104" s="64"/>
      <c r="U104" s="110"/>
    </row>
    <row r="105" spans="1:21" s="65" customFormat="1" thickBot="1" x14ac:dyDescent="0.25">
      <c r="B105" s="64"/>
      <c r="C105" s="64"/>
      <c r="D105" s="162" t="s">
        <v>93</v>
      </c>
      <c r="E105" s="162"/>
      <c r="F105" s="162"/>
      <c r="G105" s="77"/>
      <c r="H105" s="162" t="s">
        <v>94</v>
      </c>
      <c r="I105" s="162"/>
      <c r="J105" s="162"/>
      <c r="U105" s="110"/>
    </row>
    <row r="106" spans="1:21" s="65" customFormat="1" ht="28.5" customHeight="1" x14ac:dyDescent="0.2">
      <c r="B106" s="64"/>
      <c r="C106" s="64"/>
      <c r="D106" s="158" t="s">
        <v>79</v>
      </c>
      <c r="E106" s="159"/>
      <c r="F106" s="159"/>
      <c r="G106" s="77"/>
      <c r="H106" s="158" t="s">
        <v>79</v>
      </c>
      <c r="I106" s="159"/>
      <c r="J106" s="159"/>
      <c r="U106" s="110"/>
    </row>
    <row r="107" spans="1:21" s="65" customFormat="1" ht="15" customHeight="1" x14ac:dyDescent="0.2">
      <c r="B107" s="78" t="s">
        <v>13</v>
      </c>
      <c r="C107" s="78"/>
      <c r="D107" s="134"/>
      <c r="E107" s="64"/>
      <c r="F107" s="134"/>
      <c r="G107" s="76"/>
      <c r="H107" s="134"/>
      <c r="I107" s="64"/>
      <c r="J107" s="134"/>
      <c r="U107" s="110"/>
    </row>
    <row r="108" spans="1:21" s="65" customFormat="1" ht="13.5" thickBot="1" x14ac:dyDescent="0.25">
      <c r="B108" s="86" t="s">
        <v>15</v>
      </c>
      <c r="C108" s="86"/>
      <c r="D108" s="79" t="s">
        <v>16</v>
      </c>
      <c r="E108" s="80"/>
      <c r="F108" s="79" t="s">
        <v>17</v>
      </c>
      <c r="G108" s="76"/>
      <c r="H108" s="79" t="s">
        <v>16</v>
      </c>
      <c r="I108" s="80"/>
      <c r="J108" s="79" t="s">
        <v>17</v>
      </c>
      <c r="U108" s="110"/>
    </row>
    <row r="109" spans="1:21" s="65" customFormat="1" ht="15" customHeight="1" x14ac:dyDescent="0.2">
      <c r="B109" s="114">
        <f>RIGHT($A$4,4)+1</f>
        <v>2023</v>
      </c>
      <c r="C109" s="57" t="s">
        <v>92</v>
      </c>
      <c r="D109" s="137"/>
      <c r="E109" s="64"/>
      <c r="F109" s="137"/>
      <c r="G109" s="76"/>
      <c r="H109" s="137"/>
      <c r="I109" s="64"/>
      <c r="J109" s="137"/>
      <c r="U109" s="110"/>
    </row>
    <row r="110" spans="1:21" s="65" customFormat="1" ht="15" customHeight="1" x14ac:dyDescent="0.2">
      <c r="B110" s="81">
        <f>RIGHT($A$4,4)+2</f>
        <v>2024</v>
      </c>
      <c r="C110" s="57" t="s">
        <v>51</v>
      </c>
      <c r="D110" s="137"/>
      <c r="E110" s="64"/>
      <c r="F110" s="137"/>
      <c r="G110" s="76"/>
      <c r="H110" s="137"/>
      <c r="I110" s="64"/>
      <c r="J110" s="137"/>
      <c r="U110" s="110"/>
    </row>
    <row r="111" spans="1:21" s="65" customFormat="1" ht="15" customHeight="1" x14ac:dyDescent="0.2">
      <c r="B111" s="81">
        <f>RIGHT($A$4,4)+3</f>
        <v>2025</v>
      </c>
      <c r="C111" s="81"/>
      <c r="D111" s="137"/>
      <c r="E111" s="64"/>
      <c r="F111" s="137"/>
      <c r="G111" s="76"/>
      <c r="H111" s="137"/>
      <c r="I111" s="64"/>
      <c r="J111" s="137"/>
      <c r="U111" s="110"/>
    </row>
    <row r="112" spans="1:21" s="65" customFormat="1" ht="15" customHeight="1" x14ac:dyDescent="0.2">
      <c r="B112" s="81">
        <f>RIGHT($A$4,4)+4</f>
        <v>2026</v>
      </c>
      <c r="C112" s="81"/>
      <c r="D112" s="137"/>
      <c r="E112" s="64"/>
      <c r="F112" s="137"/>
      <c r="G112" s="76"/>
      <c r="H112" s="137"/>
      <c r="I112" s="64"/>
      <c r="J112" s="137"/>
      <c r="U112" s="110"/>
    </row>
    <row r="113" spans="1:21" s="65" customFormat="1" ht="15" customHeight="1" x14ac:dyDescent="0.2">
      <c r="B113" s="81">
        <f>RIGHT($A$4,4)+5</f>
        <v>2027</v>
      </c>
      <c r="C113" s="81"/>
      <c r="D113" s="137"/>
      <c r="E113" s="64"/>
      <c r="F113" s="137"/>
      <c r="G113" s="76"/>
      <c r="H113" s="137"/>
      <c r="I113" s="64"/>
      <c r="J113" s="137"/>
      <c r="U113" s="110"/>
    </row>
    <row r="114" spans="1:21" s="65" customFormat="1" ht="15" customHeight="1" x14ac:dyDescent="0.2">
      <c r="B114" s="81" t="str">
        <f>CONCATENATE(RIGHT(B113,4)+1,"-",RIGHT(B113,4)+5)</f>
        <v>2028-2032</v>
      </c>
      <c r="C114" s="81"/>
      <c r="D114" s="137"/>
      <c r="E114" s="64"/>
      <c r="F114" s="137"/>
      <c r="G114" s="76"/>
      <c r="H114" s="137"/>
      <c r="I114" s="64"/>
      <c r="J114" s="137"/>
      <c r="U114" s="110"/>
    </row>
    <row r="115" spans="1:21" s="65" customFormat="1" ht="15" customHeight="1" x14ac:dyDescent="0.2">
      <c r="B115" s="81" t="str">
        <f t="shared" ref="B115:B125" si="2">CONCATENATE(RIGHT(B114,4)+1,"-",RIGHT(B114,4)+5)</f>
        <v>2033-2037</v>
      </c>
      <c r="C115" s="81"/>
      <c r="D115" s="137"/>
      <c r="E115" s="64"/>
      <c r="F115" s="137"/>
      <c r="G115" s="76"/>
      <c r="H115" s="137"/>
      <c r="I115" s="64"/>
      <c r="J115" s="137"/>
      <c r="U115" s="110"/>
    </row>
    <row r="116" spans="1:21" s="65" customFormat="1" ht="15" customHeight="1" x14ac:dyDescent="0.2">
      <c r="B116" s="81" t="str">
        <f t="shared" si="2"/>
        <v>2038-2042</v>
      </c>
      <c r="C116" s="81"/>
      <c r="D116" s="137"/>
      <c r="E116" s="64"/>
      <c r="F116" s="137"/>
      <c r="G116" s="76"/>
      <c r="H116" s="137"/>
      <c r="I116" s="64"/>
      <c r="J116" s="137"/>
      <c r="U116" s="110"/>
    </row>
    <row r="117" spans="1:21" s="65" customFormat="1" ht="15" customHeight="1" x14ac:dyDescent="0.2">
      <c r="B117" s="81" t="str">
        <f t="shared" si="2"/>
        <v>2043-2047</v>
      </c>
      <c r="C117" s="81"/>
      <c r="D117" s="137"/>
      <c r="E117" s="64"/>
      <c r="F117" s="137"/>
      <c r="G117" s="76"/>
      <c r="H117" s="137"/>
      <c r="I117" s="64"/>
      <c r="J117" s="137"/>
      <c r="U117" s="110"/>
    </row>
    <row r="118" spans="1:21" s="65" customFormat="1" ht="15" customHeight="1" x14ac:dyDescent="0.2">
      <c r="B118" s="81" t="str">
        <f t="shared" si="2"/>
        <v>2048-2052</v>
      </c>
      <c r="C118" s="81"/>
      <c r="D118" s="137"/>
      <c r="E118" s="64"/>
      <c r="F118" s="137"/>
      <c r="G118" s="76"/>
      <c r="H118" s="137"/>
      <c r="I118" s="64"/>
      <c r="J118" s="137"/>
      <c r="U118" s="110"/>
    </row>
    <row r="119" spans="1:21" s="65" customFormat="1" ht="15" customHeight="1" x14ac:dyDescent="0.2">
      <c r="B119" s="81" t="str">
        <f t="shared" si="2"/>
        <v>2053-2057</v>
      </c>
      <c r="C119" s="81"/>
      <c r="D119" s="137"/>
      <c r="E119" s="64"/>
      <c r="F119" s="137"/>
      <c r="G119" s="76"/>
      <c r="H119" s="137"/>
      <c r="I119" s="64"/>
      <c r="J119" s="137"/>
      <c r="U119" s="110"/>
    </row>
    <row r="120" spans="1:21" s="65" customFormat="1" ht="15" customHeight="1" x14ac:dyDescent="0.2">
      <c r="B120" s="81" t="str">
        <f t="shared" si="2"/>
        <v>2058-2062</v>
      </c>
      <c r="C120" s="81"/>
      <c r="D120" s="137"/>
      <c r="E120" s="64"/>
      <c r="F120" s="137"/>
      <c r="G120" s="76"/>
      <c r="H120" s="137"/>
      <c r="I120" s="64"/>
      <c r="J120" s="137"/>
      <c r="U120" s="110"/>
    </row>
    <row r="121" spans="1:21" s="65" customFormat="1" ht="15" customHeight="1" x14ac:dyDescent="0.2">
      <c r="B121" s="81" t="str">
        <f t="shared" si="2"/>
        <v>2063-2067</v>
      </c>
      <c r="C121" s="81"/>
      <c r="D121" s="137"/>
      <c r="E121" s="64"/>
      <c r="F121" s="137"/>
      <c r="G121" s="76"/>
      <c r="H121" s="137"/>
      <c r="I121" s="64"/>
      <c r="J121" s="137"/>
      <c r="U121" s="110"/>
    </row>
    <row r="122" spans="1:21" s="65" customFormat="1" ht="15" customHeight="1" x14ac:dyDescent="0.2">
      <c r="B122" s="81" t="str">
        <f t="shared" si="2"/>
        <v>2068-2072</v>
      </c>
      <c r="C122" s="81"/>
      <c r="D122" s="137"/>
      <c r="E122" s="64"/>
      <c r="F122" s="137"/>
      <c r="G122" s="76"/>
      <c r="H122" s="137"/>
      <c r="I122" s="64"/>
      <c r="J122" s="137"/>
      <c r="U122" s="110"/>
    </row>
    <row r="123" spans="1:21" s="65" customFormat="1" ht="15" customHeight="1" x14ac:dyDescent="0.2">
      <c r="B123" s="81" t="str">
        <f t="shared" si="2"/>
        <v>2073-2077</v>
      </c>
      <c r="C123" s="81"/>
      <c r="D123" s="137"/>
      <c r="E123" s="64"/>
      <c r="F123" s="137"/>
      <c r="G123" s="76"/>
      <c r="H123" s="137"/>
      <c r="I123" s="64"/>
      <c r="J123" s="137"/>
      <c r="U123" s="110"/>
    </row>
    <row r="124" spans="1:21" s="65" customFormat="1" ht="15" customHeight="1" x14ac:dyDescent="0.2">
      <c r="B124" s="81" t="str">
        <f t="shared" si="2"/>
        <v>2078-2082</v>
      </c>
      <c r="C124" s="81"/>
      <c r="D124" s="137"/>
      <c r="E124" s="64"/>
      <c r="F124" s="137"/>
      <c r="G124" s="76"/>
      <c r="H124" s="137"/>
      <c r="I124" s="64"/>
      <c r="J124" s="137"/>
      <c r="U124" s="110"/>
    </row>
    <row r="125" spans="1:21" s="65" customFormat="1" ht="15" customHeight="1" x14ac:dyDescent="0.2">
      <c r="B125" s="81" t="str">
        <f t="shared" si="2"/>
        <v>2083-2087</v>
      </c>
      <c r="C125" s="81"/>
      <c r="D125" s="137"/>
      <c r="E125" s="64"/>
      <c r="F125" s="137"/>
      <c r="G125" s="76"/>
      <c r="H125" s="137"/>
      <c r="I125" s="64"/>
      <c r="J125" s="137"/>
      <c r="U125" s="110"/>
    </row>
    <row r="126" spans="1:21" s="65" customFormat="1" ht="15" customHeight="1" thickBot="1" x14ac:dyDescent="0.25">
      <c r="B126" s="82" t="s">
        <v>43</v>
      </c>
      <c r="C126" s="82"/>
      <c r="D126" s="139">
        <f>SUM(D109:D125)</f>
        <v>0</v>
      </c>
      <c r="E126" s="64"/>
      <c r="F126" s="139">
        <f>SUM(F109:F125)</f>
        <v>0</v>
      </c>
      <c r="G126" s="76"/>
      <c r="H126" s="139">
        <f>SUM(H109:H125)</f>
        <v>0</v>
      </c>
      <c r="I126" s="64"/>
      <c r="J126" s="139">
        <f>SUM(J109:J125)</f>
        <v>0</v>
      </c>
      <c r="U126" s="110"/>
    </row>
    <row r="127" spans="1:21" s="65" customFormat="1" ht="27" customHeight="1" x14ac:dyDescent="0.2">
      <c r="A127" s="154" t="s">
        <v>18</v>
      </c>
      <c r="B127" s="154"/>
      <c r="C127" s="142"/>
      <c r="D127" s="85"/>
      <c r="E127" s="85"/>
      <c r="F127" s="85"/>
      <c r="G127" s="85"/>
      <c r="H127" s="64"/>
      <c r="I127" s="64"/>
      <c r="J127" s="64"/>
      <c r="U127" s="110"/>
    </row>
    <row r="129" spans="1:21" s="141" customFormat="1" x14ac:dyDescent="0.2">
      <c r="A129" s="165" t="s">
        <v>90</v>
      </c>
      <c r="B129" s="165"/>
      <c r="C129" s="165"/>
      <c r="D129" s="165"/>
      <c r="E129" s="165"/>
      <c r="F129" s="165"/>
      <c r="G129" s="165"/>
      <c r="H129" s="165"/>
      <c r="I129" s="165"/>
      <c r="J129" s="165"/>
      <c r="K129" s="110"/>
      <c r="U129" s="59"/>
    </row>
    <row r="130" spans="1:21" s="141" customFormat="1" x14ac:dyDescent="0.2">
      <c r="A130" s="165" t="s">
        <v>49</v>
      </c>
      <c r="B130" s="165"/>
      <c r="C130" s="165"/>
      <c r="D130" s="165"/>
      <c r="E130" s="165"/>
      <c r="F130" s="165"/>
      <c r="G130" s="165"/>
      <c r="H130" s="165"/>
      <c r="I130" s="165"/>
      <c r="J130" s="165"/>
      <c r="K130" s="110"/>
      <c r="U130" s="59"/>
    </row>
    <row r="131" spans="1:21" s="141" customFormat="1" x14ac:dyDescent="0.2">
      <c r="A131" s="165" t="s">
        <v>48</v>
      </c>
      <c r="B131" s="165"/>
      <c r="C131" s="165"/>
      <c r="D131" s="165"/>
      <c r="E131" s="165"/>
      <c r="F131" s="165"/>
      <c r="G131" s="165"/>
      <c r="H131" s="165"/>
      <c r="I131" s="165"/>
      <c r="J131" s="165"/>
      <c r="K131" s="110"/>
      <c r="U131" s="59"/>
    </row>
    <row r="132" spans="1:21" s="141" customFormat="1" x14ac:dyDescent="0.2">
      <c r="A132" s="140" t="s">
        <v>91</v>
      </c>
      <c r="U132" s="59"/>
    </row>
    <row r="133" spans="1:21" s="141" customFormat="1" x14ac:dyDescent="0.2">
      <c r="A133" s="151" t="s">
        <v>50</v>
      </c>
      <c r="U133" s="59"/>
    </row>
  </sheetData>
  <sheetProtection algorithmName="SHA-512" hashValue="3dCK2b1n2oor5RilpSFc0B8zC08W+YowqsJow24WXe6UQHVPZG5uHExz+XdR2ay7El/vzMnb1PkUWcKDeOKHnA==" saltValue="YYCLxmfn3yhiue6ukVZZzw==" spinCount="100000" sheet="1" formatCells="0" formatRows="0" selectLockedCells="1"/>
  <mergeCells count="41">
    <mergeCell ref="A129:J129"/>
    <mergeCell ref="A130:J130"/>
    <mergeCell ref="A131:J131"/>
    <mergeCell ref="D105:F105"/>
    <mergeCell ref="H105:J105"/>
    <mergeCell ref="D106:F106"/>
    <mergeCell ref="H106:J106"/>
    <mergeCell ref="A127:B127"/>
    <mergeCell ref="D103:J103"/>
    <mergeCell ref="A1:L1"/>
    <mergeCell ref="A2:L2"/>
    <mergeCell ref="A3:L3"/>
    <mergeCell ref="A4:L4"/>
    <mergeCell ref="A6:B6"/>
    <mergeCell ref="D6:F6"/>
    <mergeCell ref="F26:H26"/>
    <mergeCell ref="J26:L26"/>
    <mergeCell ref="A21:G21"/>
    <mergeCell ref="A22:L23"/>
    <mergeCell ref="A7:B8"/>
    <mergeCell ref="F10:H10"/>
    <mergeCell ref="D8:F8"/>
    <mergeCell ref="J25:L25"/>
    <mergeCell ref="J10:L10"/>
    <mergeCell ref="F11:H11"/>
    <mergeCell ref="J11:L11"/>
    <mergeCell ref="D80:F80"/>
    <mergeCell ref="H80:J80"/>
    <mergeCell ref="D78:J78"/>
    <mergeCell ref="B12:D12"/>
    <mergeCell ref="B13:D13"/>
    <mergeCell ref="B15:D15"/>
    <mergeCell ref="B17:D17"/>
    <mergeCell ref="B18:D18"/>
    <mergeCell ref="A102:B102"/>
    <mergeCell ref="B51:B52"/>
    <mergeCell ref="B53:B54"/>
    <mergeCell ref="A55:B55"/>
    <mergeCell ref="F25:H25"/>
    <mergeCell ref="D81:F81"/>
    <mergeCell ref="H81:J81"/>
  </mergeCells>
  <conditionalFormatting sqref="F47">
    <cfRule type="expression" dxfId="50" priority="113">
      <formula>U15="x"</formula>
    </cfRule>
  </conditionalFormatting>
  <conditionalFormatting sqref="I19:L19 J48">
    <cfRule type="expression" dxfId="49" priority="114">
      <formula>#REF!="x"</formula>
    </cfRule>
  </conditionalFormatting>
  <conditionalFormatting sqref="G12:I12 K12">
    <cfRule type="expression" dxfId="48" priority="116">
      <formula>#REF!="x"</formula>
    </cfRule>
  </conditionalFormatting>
  <conditionalFormatting sqref="A47">
    <cfRule type="expression" dxfId="47" priority="124">
      <formula>#REF!="x"</formula>
    </cfRule>
  </conditionalFormatting>
  <conditionalFormatting sqref="B16:C16">
    <cfRule type="expression" dxfId="46" priority="125">
      <formula>#REF!="x"</formula>
    </cfRule>
  </conditionalFormatting>
  <conditionalFormatting sqref="B19:C19">
    <cfRule type="expression" dxfId="45" priority="126">
      <formula>#REF!="x"</formula>
    </cfRule>
  </conditionalFormatting>
  <conditionalFormatting sqref="F17">
    <cfRule type="expression" dxfId="44" priority="129">
      <formula>U16="x"</formula>
    </cfRule>
  </conditionalFormatting>
  <conditionalFormatting sqref="H16">
    <cfRule type="expression" dxfId="43" priority="88">
      <formula>$U$15="x"</formula>
    </cfRule>
  </conditionalFormatting>
  <conditionalFormatting sqref="J12">
    <cfRule type="expression" dxfId="42" priority="87">
      <formula>U20="X"</formula>
    </cfRule>
  </conditionalFormatting>
  <conditionalFormatting sqref="J28">
    <cfRule type="expression" dxfId="41" priority="86">
      <formula>U16="X"</formula>
    </cfRule>
  </conditionalFormatting>
  <conditionalFormatting sqref="H19">
    <cfRule type="expression" dxfId="40" priority="85">
      <formula>$U$18="x"</formula>
    </cfRule>
  </conditionalFormatting>
  <conditionalFormatting sqref="J47">
    <cfRule type="expression" dxfId="39" priority="82">
      <formula>$U$18="x"</formula>
    </cfRule>
  </conditionalFormatting>
  <conditionalFormatting sqref="D101">
    <cfRule type="expression" dxfId="38" priority="66">
      <formula>AND(OR($D$70="Direct Borrowings",$D$72="Direct Borrowings",$D$74="Direct Borrowings"),D101=0)</formula>
    </cfRule>
  </conditionalFormatting>
  <conditionalFormatting sqref="F101">
    <cfRule type="expression" dxfId="37" priority="49">
      <formula>AND(OR($D$70="Direct Borrowings",$D$72="Direct Borrowings",$D$74="Direct Borrowings"),F101=0)</formula>
    </cfRule>
  </conditionalFormatting>
  <conditionalFormatting sqref="H101">
    <cfRule type="expression" dxfId="36" priority="48">
      <formula>AND(OR(D70="Direct Placements",D72="Direct Placements",D74="Direct Placements"),H101=0)</formula>
    </cfRule>
  </conditionalFormatting>
  <conditionalFormatting sqref="J101">
    <cfRule type="expression" dxfId="35" priority="47">
      <formula>AND(OR(D70="Direct Placements",D72="Direct Placements",D74="Direct Placements"),J101=0)</formula>
    </cfRule>
  </conditionalFormatting>
  <conditionalFormatting sqref="D82 F82 H82 J82 F107 H107 J107">
    <cfRule type="expression" dxfId="34" priority="130">
      <formula>AND(D$82="",D$101&gt;0)</formula>
    </cfRule>
  </conditionalFormatting>
  <conditionalFormatting sqref="F12">
    <cfRule type="expression" dxfId="33" priority="44">
      <formula>U12="X"</formula>
    </cfRule>
  </conditionalFormatting>
  <conditionalFormatting sqref="F14">
    <cfRule type="expression" dxfId="32" priority="43">
      <formula>U12="X"</formula>
    </cfRule>
  </conditionalFormatting>
  <conditionalFormatting sqref="F28">
    <cfRule type="expression" dxfId="31" priority="42">
      <formula>U12="X"</formula>
    </cfRule>
  </conditionalFormatting>
  <conditionalFormatting sqref="D126">
    <cfRule type="expression" dxfId="30" priority="40">
      <formula>AND(OR($D$70="Direct Borrowings",$D$72="Direct Borrowings",$D$74="Direct Borrowings"),D126=0)</formula>
    </cfRule>
  </conditionalFormatting>
  <conditionalFormatting sqref="F126">
    <cfRule type="expression" dxfId="29" priority="39">
      <formula>AND(OR($D$70="Direct Borrowings",$D$72="Direct Borrowings",$D$74="Direct Borrowings"),F126=0)</formula>
    </cfRule>
  </conditionalFormatting>
  <conditionalFormatting sqref="H126">
    <cfRule type="expression" dxfId="28" priority="38">
      <formula>AND(OR(D96="Direct Placements",D98="Direct Placements",D100="Direct Placements"),H126=0)</formula>
    </cfRule>
  </conditionalFormatting>
  <conditionalFormatting sqref="J126">
    <cfRule type="expression" dxfId="27" priority="37">
      <formula>AND(OR(D96="Direct Placements",D98="Direct Placements",D100="Direct Placements"),J126=0)</formula>
    </cfRule>
  </conditionalFormatting>
  <conditionalFormatting sqref="D107">
    <cfRule type="expression" dxfId="26" priority="41">
      <formula>AND(D$82="",D$101&gt;0)</formula>
    </cfRule>
  </conditionalFormatting>
  <conditionalFormatting sqref="D106">
    <cfRule type="expression" dxfId="25" priority="36">
      <formula>AND(D106="",D125&gt;0)</formula>
    </cfRule>
  </conditionalFormatting>
  <conditionalFormatting sqref="H106">
    <cfRule type="expression" dxfId="24" priority="35">
      <formula>AND(H106="",H125&gt;0)</formula>
    </cfRule>
  </conditionalFormatting>
  <conditionalFormatting sqref="D81">
    <cfRule type="expression" dxfId="23" priority="26">
      <formula>AND(D81="",D100&gt;0)</formula>
    </cfRule>
  </conditionalFormatting>
  <conditionalFormatting sqref="H81">
    <cfRule type="expression" dxfId="22" priority="25">
      <formula>AND(H81="",H100&gt;0)</formula>
    </cfRule>
  </conditionalFormatting>
  <conditionalFormatting sqref="G13:I13 K13">
    <cfRule type="expression" dxfId="21" priority="24">
      <formula>#REF!="x"</formula>
    </cfRule>
  </conditionalFormatting>
  <conditionalFormatting sqref="J13">
    <cfRule type="expression" dxfId="20" priority="21">
      <formula>U21="X"</formula>
    </cfRule>
  </conditionalFormatting>
  <conditionalFormatting sqref="F13">
    <cfRule type="expression" dxfId="19" priority="20">
      <formula>U13="X"</formula>
    </cfRule>
  </conditionalFormatting>
  <conditionalFormatting sqref="A12">
    <cfRule type="expression" dxfId="18" priority="19">
      <formula>U15="X"</formula>
    </cfRule>
  </conditionalFormatting>
  <conditionalFormatting sqref="A14">
    <cfRule type="expression" dxfId="17" priority="18">
      <formula>U15="X"</formula>
    </cfRule>
  </conditionalFormatting>
  <conditionalFormatting sqref="B12:C12">
    <cfRule type="expression" dxfId="16" priority="17">
      <formula>U15="X"</formula>
    </cfRule>
  </conditionalFormatting>
  <conditionalFormatting sqref="B14:C14">
    <cfRule type="expression" dxfId="15" priority="16">
      <formula>U15="X"</formula>
    </cfRule>
  </conditionalFormatting>
  <conditionalFormatting sqref="A13">
    <cfRule type="expression" dxfId="14" priority="15">
      <formula>U16="X"</formula>
    </cfRule>
  </conditionalFormatting>
  <conditionalFormatting sqref="B13:C13">
    <cfRule type="expression" dxfId="13" priority="14">
      <formula>U16="X"</formula>
    </cfRule>
  </conditionalFormatting>
  <conditionalFormatting sqref="A17">
    <cfRule type="expression" dxfId="12" priority="13">
      <formula>U16="X"</formula>
    </cfRule>
  </conditionalFormatting>
  <conditionalFormatting sqref="B17:C17">
    <cfRule type="expression" dxfId="11" priority="12">
      <formula>U16="X"</formula>
    </cfRule>
  </conditionalFormatting>
  <conditionalFormatting sqref="A132">
    <cfRule type="expression" dxfId="10" priority="6">
      <formula>$AA$18="x"</formula>
    </cfRule>
  </conditionalFormatting>
  <conditionalFormatting sqref="D129:J129">
    <cfRule type="expression" dxfId="9" priority="4">
      <formula>W45="X"</formula>
    </cfRule>
    <cfRule type="expression" dxfId="8" priority="5">
      <formula>W42="X"</formula>
    </cfRule>
  </conditionalFormatting>
  <conditionalFormatting sqref="D130:J130">
    <cfRule type="expression" dxfId="7" priority="2">
      <formula>W45="X"</formula>
    </cfRule>
    <cfRule type="expression" dxfId="6" priority="3">
      <formula>W42="X"</formula>
    </cfRule>
  </conditionalFormatting>
  <conditionalFormatting sqref="D131:J131">
    <cfRule type="expression" dxfId="5" priority="1">
      <formula>W49="X"</formula>
    </cfRule>
  </conditionalFormatting>
  <conditionalFormatting sqref="A129:C129">
    <cfRule type="expression" dxfId="4" priority="7">
      <formula>U45="X"</formula>
    </cfRule>
    <cfRule type="expression" dxfId="3" priority="8">
      <formula>U42="X"</formula>
    </cfRule>
  </conditionalFormatting>
  <conditionalFormatting sqref="A130:C130">
    <cfRule type="expression" dxfId="2" priority="9">
      <formula>U45="X"</formula>
    </cfRule>
    <cfRule type="expression" dxfId="1" priority="10">
      <formula>U42="X"</formula>
    </cfRule>
  </conditionalFormatting>
  <conditionalFormatting sqref="A131:C131">
    <cfRule type="expression" dxfId="0" priority="11">
      <formula>U49="X"</formula>
    </cfRule>
  </conditionalFormatting>
  <dataValidations count="2">
    <dataValidation type="list" allowBlank="1" showInputMessage="1" showErrorMessage="1" sqref="D82 F82 H82 J82 D107 F107 H107 J107" xr:uid="{3145E966-5934-4030-8950-0A1D90CD6C87}">
      <formula1>"371XX 373XX 461XX &amp; 487XX, 372XX &amp; 462XX"</formula1>
    </dataValidation>
    <dataValidation type="list" allowBlank="1" showInputMessage="1" showErrorMessage="1" sqref="D70 D72 D74" xr:uid="{A28C4A59-DB17-4B21-A93E-4FABFE082E2B}">
      <formula1>"Direct Borrowings, Direct Placements, Other"</formula1>
    </dataValidation>
  </dataValidations>
  <printOptions horizontalCentered="1"/>
  <pageMargins left="0.25" right="0.25" top="0" bottom="0.25" header="0.05" footer="0.3"/>
  <pageSetup scale="49" fitToWidth="0" orientation="portrait" horizontalDpi="4294967293" verticalDpi="4294967293" r:id="rId1"/>
  <headerFooter alignWithMargins="0">
    <oddFooter>&amp;L&amp;9DFS-A1-1894
Rev. 6/2022</oddFooter>
  </headerFooter>
  <ignoredErrors>
    <ignoredError sqref="E29 C85 C1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129FC-3E1E-4CD6-9EBE-0B2A07BA3A25}">
  <dimension ref="A1:F71"/>
  <sheetViews>
    <sheetView workbookViewId="0"/>
  </sheetViews>
  <sheetFormatPr defaultRowHeight="12.75" x14ac:dyDescent="0.2"/>
  <cols>
    <col min="1" max="4" width="26.7109375" customWidth="1"/>
    <col min="5" max="6" width="26.7109375" style="91" customWidth="1"/>
  </cols>
  <sheetData>
    <row r="1" spans="1:6" x14ac:dyDescent="0.2">
      <c r="A1" t="s">
        <v>55</v>
      </c>
      <c r="B1" t="s">
        <v>52</v>
      </c>
      <c r="C1" t="s">
        <v>53</v>
      </c>
      <c r="D1" s="87" t="s">
        <v>54</v>
      </c>
      <c r="E1" s="91" t="s">
        <v>16</v>
      </c>
      <c r="F1" s="91" t="s">
        <v>17</v>
      </c>
    </row>
    <row r="2" spans="1:6" x14ac:dyDescent="0.2">
      <c r="A2" s="90">
        <f>'Form CU7'!D6</f>
        <v>0</v>
      </c>
      <c r="B2">
        <f>'Form CU7'!$D$8</f>
        <v>0</v>
      </c>
      <c r="C2" t="s">
        <v>56</v>
      </c>
      <c r="D2">
        <f>'Form CU7'!D28</f>
        <v>2023</v>
      </c>
      <c r="E2" s="91">
        <f>'Form CU7'!F28</f>
        <v>0</v>
      </c>
      <c r="F2" s="91">
        <f>'Form CU7'!H28</f>
        <v>0</v>
      </c>
    </row>
    <row r="3" spans="1:6" x14ac:dyDescent="0.2">
      <c r="A3" s="90">
        <f>'Form CU7'!D6</f>
        <v>0</v>
      </c>
      <c r="B3">
        <f>'Form CU7'!$D$8</f>
        <v>0</v>
      </c>
      <c r="C3" t="s">
        <v>56</v>
      </c>
      <c r="D3">
        <f>'Form CU7'!D29</f>
        <v>2024</v>
      </c>
      <c r="E3" s="91">
        <f>'Form CU7'!F29</f>
        <v>0</v>
      </c>
      <c r="F3" s="91">
        <f>'Form CU7'!H29</f>
        <v>0</v>
      </c>
    </row>
    <row r="4" spans="1:6" x14ac:dyDescent="0.2">
      <c r="A4" s="90">
        <f>'Form CU7'!D6</f>
        <v>0</v>
      </c>
      <c r="B4">
        <f>'Form CU7'!$D$8</f>
        <v>0</v>
      </c>
      <c r="C4" t="s">
        <v>56</v>
      </c>
      <c r="D4">
        <f>'Form CU7'!D30</f>
        <v>2025</v>
      </c>
      <c r="E4" s="91">
        <f>'Form CU7'!F30</f>
        <v>0</v>
      </c>
      <c r="F4" s="91">
        <f>'Form CU7'!H30</f>
        <v>0</v>
      </c>
    </row>
    <row r="5" spans="1:6" x14ac:dyDescent="0.2">
      <c r="A5" s="90">
        <f>'Form CU7'!D6</f>
        <v>0</v>
      </c>
      <c r="B5">
        <f>'Form CU7'!$D$8</f>
        <v>0</v>
      </c>
      <c r="C5" t="s">
        <v>56</v>
      </c>
      <c r="D5">
        <f>'Form CU7'!D31</f>
        <v>2026</v>
      </c>
      <c r="E5" s="91">
        <f>'Form CU7'!F31</f>
        <v>0</v>
      </c>
      <c r="F5" s="91">
        <f>'Form CU7'!H31</f>
        <v>0</v>
      </c>
    </row>
    <row r="6" spans="1:6" x14ac:dyDescent="0.2">
      <c r="A6" s="90">
        <f>'Form CU7'!D6</f>
        <v>0</v>
      </c>
      <c r="B6">
        <f>'Form CU7'!$D$8</f>
        <v>0</v>
      </c>
      <c r="C6" t="s">
        <v>56</v>
      </c>
      <c r="D6">
        <f>'Form CU7'!D32</f>
        <v>2027</v>
      </c>
      <c r="E6" s="91">
        <f>'Form CU7'!F32</f>
        <v>0</v>
      </c>
      <c r="F6" s="91">
        <f>'Form CU7'!H32</f>
        <v>0</v>
      </c>
    </row>
    <row r="7" spans="1:6" x14ac:dyDescent="0.2">
      <c r="A7" s="90">
        <f>'Form CU7'!D6</f>
        <v>0</v>
      </c>
      <c r="B7">
        <f>'Form CU7'!$D$8</f>
        <v>0</v>
      </c>
      <c r="C7" t="s">
        <v>56</v>
      </c>
      <c r="D7" t="str">
        <f>'Form CU7'!D33</f>
        <v>2028-2032</v>
      </c>
      <c r="E7" s="91">
        <f>'Form CU7'!F33</f>
        <v>0</v>
      </c>
      <c r="F7" s="91">
        <f>'Form CU7'!H33</f>
        <v>0</v>
      </c>
    </row>
    <row r="8" spans="1:6" x14ac:dyDescent="0.2">
      <c r="A8" s="90">
        <f>'Form CU7'!D6</f>
        <v>0</v>
      </c>
      <c r="B8">
        <f>'Form CU7'!$D$8</f>
        <v>0</v>
      </c>
      <c r="C8" t="s">
        <v>56</v>
      </c>
      <c r="D8" t="str">
        <f>'Form CU7'!D34</f>
        <v>2033-2037</v>
      </c>
      <c r="E8" s="91">
        <f>'Form CU7'!F34</f>
        <v>0</v>
      </c>
      <c r="F8" s="91">
        <f>'Form CU7'!H34</f>
        <v>0</v>
      </c>
    </row>
    <row r="9" spans="1:6" x14ac:dyDescent="0.2">
      <c r="A9" s="90">
        <f>'Form CU7'!D6</f>
        <v>0</v>
      </c>
      <c r="B9">
        <f>'Form CU7'!$D$8</f>
        <v>0</v>
      </c>
      <c r="C9" t="s">
        <v>56</v>
      </c>
      <c r="D9" t="str">
        <f>'Form CU7'!D35</f>
        <v>2038-2042</v>
      </c>
      <c r="E9" s="91">
        <f>'Form CU7'!F35</f>
        <v>0</v>
      </c>
      <c r="F9" s="91">
        <f>'Form CU7'!H35</f>
        <v>0</v>
      </c>
    </row>
    <row r="10" spans="1:6" x14ac:dyDescent="0.2">
      <c r="A10" s="90">
        <f>'Form CU7'!D6</f>
        <v>0</v>
      </c>
      <c r="B10">
        <f>'Form CU7'!$D$8</f>
        <v>0</v>
      </c>
      <c r="C10" t="s">
        <v>56</v>
      </c>
      <c r="D10" t="str">
        <f>'Form CU7'!D36</f>
        <v>2043-2047</v>
      </c>
      <c r="E10" s="91">
        <f>'Form CU7'!F36</f>
        <v>0</v>
      </c>
      <c r="F10" s="91">
        <f>'Form CU7'!H36</f>
        <v>0</v>
      </c>
    </row>
    <row r="11" spans="1:6" x14ac:dyDescent="0.2">
      <c r="A11" s="90">
        <f>'Form CU7'!D6</f>
        <v>0</v>
      </c>
      <c r="B11">
        <f>'Form CU7'!$D$8</f>
        <v>0</v>
      </c>
      <c r="C11" t="s">
        <v>56</v>
      </c>
      <c r="D11" t="str">
        <f>'Form CU7'!D37</f>
        <v>2048-2052</v>
      </c>
      <c r="E11" s="91">
        <f>'Form CU7'!F37</f>
        <v>0</v>
      </c>
      <c r="F11" s="91">
        <f>'Form CU7'!H37</f>
        <v>0</v>
      </c>
    </row>
    <row r="12" spans="1:6" x14ac:dyDescent="0.2">
      <c r="A12" s="90">
        <f>'Form CU7'!D6</f>
        <v>0</v>
      </c>
      <c r="B12">
        <f>'Form CU7'!$D$8</f>
        <v>0</v>
      </c>
      <c r="C12" t="s">
        <v>56</v>
      </c>
      <c r="D12" t="str">
        <f>'Form CU7'!D38</f>
        <v>2053-2057</v>
      </c>
      <c r="E12" s="91">
        <f>'Form CU7'!F38</f>
        <v>0</v>
      </c>
      <c r="F12" s="91">
        <f>'Form CU7'!H38</f>
        <v>0</v>
      </c>
    </row>
    <row r="13" spans="1:6" x14ac:dyDescent="0.2">
      <c r="A13" s="90">
        <f>'Form CU7'!D6</f>
        <v>0</v>
      </c>
      <c r="B13">
        <f>'Form CU7'!$D$8</f>
        <v>0</v>
      </c>
      <c r="C13" t="s">
        <v>56</v>
      </c>
      <c r="D13" t="str">
        <f>'Form CU7'!D39</f>
        <v>2058-2062</v>
      </c>
      <c r="E13" s="91">
        <f>'Form CU7'!F39</f>
        <v>0</v>
      </c>
      <c r="F13" s="91">
        <f>'Form CU7'!H39</f>
        <v>0</v>
      </c>
    </row>
    <row r="14" spans="1:6" x14ac:dyDescent="0.2">
      <c r="A14" s="90">
        <f>'Form CU7'!D6</f>
        <v>0</v>
      </c>
      <c r="B14">
        <f>'Form CU7'!$D$8</f>
        <v>0</v>
      </c>
      <c r="C14" t="s">
        <v>56</v>
      </c>
      <c r="D14" t="str">
        <f>'Form CU7'!D40</f>
        <v>2063-2067</v>
      </c>
      <c r="E14" s="91">
        <f>'Form CU7'!F40</f>
        <v>0</v>
      </c>
      <c r="F14" s="91">
        <f>'Form CU7'!H40</f>
        <v>0</v>
      </c>
    </row>
    <row r="15" spans="1:6" x14ac:dyDescent="0.2">
      <c r="A15" s="90">
        <f>'Form CU7'!D6</f>
        <v>0</v>
      </c>
      <c r="B15">
        <f>'Form CU7'!$D$8</f>
        <v>0</v>
      </c>
      <c r="C15" t="s">
        <v>56</v>
      </c>
      <c r="D15" t="str">
        <f>'Form CU7'!D41</f>
        <v>2068-2072</v>
      </c>
      <c r="E15" s="91">
        <f>'Form CU7'!F41</f>
        <v>0</v>
      </c>
      <c r="F15" s="91">
        <f>'Form CU7'!H41</f>
        <v>0</v>
      </c>
    </row>
    <row r="16" spans="1:6" x14ac:dyDescent="0.2">
      <c r="A16" s="90">
        <f>'Form CU7'!D6</f>
        <v>0</v>
      </c>
      <c r="B16">
        <f>'Form CU7'!$D$8</f>
        <v>0</v>
      </c>
      <c r="C16" t="s">
        <v>56</v>
      </c>
      <c r="D16" t="str">
        <f>'Form CU7'!D42</f>
        <v>2073-2077</v>
      </c>
      <c r="E16" s="91">
        <f>'Form CU7'!F42</f>
        <v>0</v>
      </c>
      <c r="F16" s="91">
        <f>'Form CU7'!H42</f>
        <v>0</v>
      </c>
    </row>
    <row r="17" spans="1:6" x14ac:dyDescent="0.2">
      <c r="A17" s="90">
        <f>'Form CU7'!D6</f>
        <v>0</v>
      </c>
      <c r="B17">
        <f>'Form CU7'!$D$8</f>
        <v>0</v>
      </c>
      <c r="C17" t="s">
        <v>56</v>
      </c>
      <c r="D17" t="str">
        <f>'Form CU7'!D43</f>
        <v>2078-2082</v>
      </c>
      <c r="E17" s="91">
        <f>'Form CU7'!F43</f>
        <v>0</v>
      </c>
      <c r="F17" s="91">
        <f>'Form CU7'!H43</f>
        <v>0</v>
      </c>
    </row>
    <row r="18" spans="1:6" x14ac:dyDescent="0.2">
      <c r="A18" s="90">
        <f>'Form CU7'!D6</f>
        <v>0</v>
      </c>
      <c r="B18">
        <f>'Form CU7'!$D$8</f>
        <v>0</v>
      </c>
      <c r="C18" t="s">
        <v>56</v>
      </c>
      <c r="D18" t="str">
        <f>'Form CU7'!D44</f>
        <v>2083-2087</v>
      </c>
      <c r="E18" s="91">
        <f>'Form CU7'!F44</f>
        <v>0</v>
      </c>
      <c r="F18" s="91">
        <f>'Form CU7'!H44</f>
        <v>0</v>
      </c>
    </row>
    <row r="19" spans="1:6" x14ac:dyDescent="0.2">
      <c r="A19" s="90">
        <f>'Form CU7'!D6</f>
        <v>0</v>
      </c>
      <c r="B19">
        <f>'Form CU7'!$D$8</f>
        <v>0</v>
      </c>
      <c r="C19" t="s">
        <v>57</v>
      </c>
      <c r="D19">
        <f>'Form CU7'!D28</f>
        <v>2023</v>
      </c>
      <c r="E19" s="91">
        <f>'Form CU7'!J28</f>
        <v>0</v>
      </c>
      <c r="F19" s="91">
        <f>'Form CU7'!L28</f>
        <v>0</v>
      </c>
    </row>
    <row r="20" spans="1:6" x14ac:dyDescent="0.2">
      <c r="A20" s="90">
        <f>'Form CU7'!D6</f>
        <v>0</v>
      </c>
      <c r="B20">
        <f>'Form CU7'!$D$8</f>
        <v>0</v>
      </c>
      <c r="C20" t="s">
        <v>57</v>
      </c>
      <c r="D20">
        <f>'Form CU7'!D29</f>
        <v>2024</v>
      </c>
      <c r="E20" s="91">
        <f>'Form CU7'!J29</f>
        <v>0</v>
      </c>
      <c r="F20" s="91">
        <f>'Form CU7'!L29</f>
        <v>0</v>
      </c>
    </row>
    <row r="21" spans="1:6" x14ac:dyDescent="0.2">
      <c r="A21" s="90">
        <f>'Form CU7'!D6</f>
        <v>0</v>
      </c>
      <c r="B21">
        <f>'Form CU7'!$D$8</f>
        <v>0</v>
      </c>
      <c r="C21" t="s">
        <v>57</v>
      </c>
      <c r="D21">
        <f>'Form CU7'!D30</f>
        <v>2025</v>
      </c>
      <c r="E21" s="91">
        <f>'Form CU7'!J30</f>
        <v>0</v>
      </c>
      <c r="F21" s="91">
        <f>'Form CU7'!L30</f>
        <v>0</v>
      </c>
    </row>
    <row r="22" spans="1:6" x14ac:dyDescent="0.2">
      <c r="A22" s="90">
        <f>'Form CU7'!D6</f>
        <v>0</v>
      </c>
      <c r="B22">
        <f>'Form CU7'!$D$8</f>
        <v>0</v>
      </c>
      <c r="C22" t="s">
        <v>57</v>
      </c>
      <c r="D22">
        <f>'Form CU7'!D31</f>
        <v>2026</v>
      </c>
      <c r="E22" s="91">
        <f>'Form CU7'!J31</f>
        <v>0</v>
      </c>
      <c r="F22" s="91">
        <f>'Form CU7'!L31</f>
        <v>0</v>
      </c>
    </row>
    <row r="23" spans="1:6" x14ac:dyDescent="0.2">
      <c r="A23" s="90">
        <f>'Form CU7'!D6</f>
        <v>0</v>
      </c>
      <c r="B23">
        <f>'Form CU7'!$D$8</f>
        <v>0</v>
      </c>
      <c r="C23" t="s">
        <v>57</v>
      </c>
      <c r="D23">
        <f>'Form CU7'!D32</f>
        <v>2027</v>
      </c>
      <c r="E23" s="91">
        <f>'Form CU7'!J32</f>
        <v>0</v>
      </c>
      <c r="F23" s="91">
        <f>'Form CU7'!L32</f>
        <v>0</v>
      </c>
    </row>
    <row r="24" spans="1:6" x14ac:dyDescent="0.2">
      <c r="A24" s="90">
        <f>'Form CU7'!D6</f>
        <v>0</v>
      </c>
      <c r="B24">
        <f>'Form CU7'!$D$8</f>
        <v>0</v>
      </c>
      <c r="C24" t="s">
        <v>57</v>
      </c>
      <c r="D24" t="str">
        <f>'Form CU7'!D33</f>
        <v>2028-2032</v>
      </c>
      <c r="E24" s="91">
        <f>'Form CU7'!J33</f>
        <v>0</v>
      </c>
      <c r="F24" s="91">
        <f>'Form CU7'!L33</f>
        <v>0</v>
      </c>
    </row>
    <row r="25" spans="1:6" x14ac:dyDescent="0.2">
      <c r="A25" s="90">
        <f>'Form CU7'!D6</f>
        <v>0</v>
      </c>
      <c r="B25">
        <f>'Form CU7'!$D$8</f>
        <v>0</v>
      </c>
      <c r="C25" t="s">
        <v>57</v>
      </c>
      <c r="D25" t="str">
        <f>'Form CU7'!D34</f>
        <v>2033-2037</v>
      </c>
      <c r="E25" s="91">
        <f>'Form CU7'!J34</f>
        <v>0</v>
      </c>
      <c r="F25" s="91">
        <f>'Form CU7'!L34</f>
        <v>0</v>
      </c>
    </row>
    <row r="26" spans="1:6" x14ac:dyDescent="0.2">
      <c r="A26" s="90">
        <f>'Form CU7'!D6</f>
        <v>0</v>
      </c>
      <c r="B26">
        <f>'Form CU7'!$D$8</f>
        <v>0</v>
      </c>
      <c r="C26" t="s">
        <v>57</v>
      </c>
      <c r="D26" t="str">
        <f>'Form CU7'!D35</f>
        <v>2038-2042</v>
      </c>
      <c r="E26" s="91">
        <f>'Form CU7'!J35</f>
        <v>0</v>
      </c>
      <c r="F26" s="91">
        <f>'Form CU7'!L35</f>
        <v>0</v>
      </c>
    </row>
    <row r="27" spans="1:6" x14ac:dyDescent="0.2">
      <c r="A27" s="90">
        <f>'Form CU7'!D6</f>
        <v>0</v>
      </c>
      <c r="B27">
        <f>'Form CU7'!$D$8</f>
        <v>0</v>
      </c>
      <c r="C27" t="s">
        <v>57</v>
      </c>
      <c r="D27" t="str">
        <f>'Form CU7'!D36</f>
        <v>2043-2047</v>
      </c>
      <c r="E27" s="91">
        <f>'Form CU7'!J36</f>
        <v>0</v>
      </c>
      <c r="F27" s="91">
        <f>'Form CU7'!L36</f>
        <v>0</v>
      </c>
    </row>
    <row r="28" spans="1:6" x14ac:dyDescent="0.2">
      <c r="A28" s="90">
        <f>'Form CU7'!D6</f>
        <v>0</v>
      </c>
      <c r="B28">
        <f>'Form CU7'!$D$8</f>
        <v>0</v>
      </c>
      <c r="C28" t="s">
        <v>57</v>
      </c>
      <c r="D28" t="str">
        <f>'Form CU7'!D37</f>
        <v>2048-2052</v>
      </c>
      <c r="E28" s="91">
        <f>'Form CU7'!J37</f>
        <v>0</v>
      </c>
      <c r="F28" s="91">
        <f>'Form CU7'!L37</f>
        <v>0</v>
      </c>
    </row>
    <row r="29" spans="1:6" x14ac:dyDescent="0.2">
      <c r="A29" s="90">
        <f>'Form CU7'!D6</f>
        <v>0</v>
      </c>
      <c r="B29">
        <f>'Form CU7'!$D$8</f>
        <v>0</v>
      </c>
      <c r="C29" t="s">
        <v>57</v>
      </c>
      <c r="D29" t="str">
        <f>'Form CU7'!D38</f>
        <v>2053-2057</v>
      </c>
      <c r="E29" s="91">
        <f>'Form CU7'!J38</f>
        <v>0</v>
      </c>
      <c r="F29" s="91">
        <f>'Form CU7'!L38</f>
        <v>0</v>
      </c>
    </row>
    <row r="30" spans="1:6" x14ac:dyDescent="0.2">
      <c r="A30" s="90">
        <f>'Form CU7'!D6</f>
        <v>0</v>
      </c>
      <c r="B30">
        <f>'Form CU7'!$D$8</f>
        <v>0</v>
      </c>
      <c r="C30" t="s">
        <v>57</v>
      </c>
      <c r="D30" t="str">
        <f>'Form CU7'!D39</f>
        <v>2058-2062</v>
      </c>
      <c r="E30" s="91">
        <f>'Form CU7'!J39</f>
        <v>0</v>
      </c>
      <c r="F30" s="91">
        <f>'Form CU7'!L39</f>
        <v>0</v>
      </c>
    </row>
    <row r="31" spans="1:6" x14ac:dyDescent="0.2">
      <c r="A31" s="90">
        <f>'Form CU7'!D6</f>
        <v>0</v>
      </c>
      <c r="B31">
        <f>'Form CU7'!$D$8</f>
        <v>0</v>
      </c>
      <c r="C31" t="s">
        <v>57</v>
      </c>
      <c r="D31" t="str">
        <f>'Form CU7'!D40</f>
        <v>2063-2067</v>
      </c>
      <c r="E31" s="91">
        <f>'Form CU7'!J40</f>
        <v>0</v>
      </c>
      <c r="F31" s="91">
        <f>'Form CU7'!L40</f>
        <v>0</v>
      </c>
    </row>
    <row r="32" spans="1:6" x14ac:dyDescent="0.2">
      <c r="A32" s="90">
        <f>'Form CU7'!D6</f>
        <v>0</v>
      </c>
      <c r="B32">
        <f>'Form CU7'!$D$8</f>
        <v>0</v>
      </c>
      <c r="C32" t="s">
        <v>57</v>
      </c>
      <c r="D32" t="str">
        <f>'Form CU7'!D41</f>
        <v>2068-2072</v>
      </c>
      <c r="E32" s="91">
        <f>'Form CU7'!J41</f>
        <v>0</v>
      </c>
      <c r="F32" s="91">
        <f>'Form CU7'!L41</f>
        <v>0</v>
      </c>
    </row>
    <row r="33" spans="1:6" x14ac:dyDescent="0.2">
      <c r="A33" s="90">
        <f>'Form CU7'!D6</f>
        <v>0</v>
      </c>
      <c r="B33">
        <f>'Form CU7'!$D$8</f>
        <v>0</v>
      </c>
      <c r="C33" t="s">
        <v>57</v>
      </c>
      <c r="D33" t="str">
        <f>'Form CU7'!D42</f>
        <v>2073-2077</v>
      </c>
      <c r="E33" s="91">
        <f>'Form CU7'!J42</f>
        <v>0</v>
      </c>
      <c r="F33" s="91">
        <f>'Form CU7'!L42</f>
        <v>0</v>
      </c>
    </row>
    <row r="34" spans="1:6" x14ac:dyDescent="0.2">
      <c r="A34" s="90">
        <f>'Form CU7'!D6</f>
        <v>0</v>
      </c>
      <c r="B34">
        <f>'Form CU7'!$D$8</f>
        <v>0</v>
      </c>
      <c r="C34" t="s">
        <v>57</v>
      </c>
      <c r="D34" t="str">
        <f>'Form CU7'!D43</f>
        <v>2078-2082</v>
      </c>
      <c r="E34" s="91">
        <f>'Form CU7'!J43</f>
        <v>0</v>
      </c>
      <c r="F34" s="91">
        <f>'Form CU7'!L43</f>
        <v>0</v>
      </c>
    </row>
    <row r="35" spans="1:6" x14ac:dyDescent="0.2">
      <c r="A35" s="90">
        <f>'Form CU7'!D6</f>
        <v>0</v>
      </c>
      <c r="B35">
        <f>'Form CU7'!$D$8</f>
        <v>0</v>
      </c>
      <c r="C35" t="s">
        <v>57</v>
      </c>
      <c r="D35" t="str">
        <f>'Form CU7'!D44</f>
        <v>2083-2087</v>
      </c>
      <c r="E35" s="91">
        <f>'Form CU7'!J44</f>
        <v>0</v>
      </c>
      <c r="F35" s="91">
        <f>'Form CU7'!L44</f>
        <v>0</v>
      </c>
    </row>
    <row r="36" spans="1:6" x14ac:dyDescent="0.2">
      <c r="A36" s="90">
        <f>'Form CU7'!D6</f>
        <v>0</v>
      </c>
      <c r="B36">
        <f>'Form CU7'!$D$8</f>
        <v>0</v>
      </c>
      <c r="C36" t="s">
        <v>56</v>
      </c>
      <c r="D36" s="88" t="s">
        <v>58</v>
      </c>
      <c r="E36" s="91">
        <f>'Form CU7'!F49</f>
        <v>0</v>
      </c>
      <c r="F36" s="91">
        <v>0</v>
      </c>
    </row>
    <row r="37" spans="1:6" x14ac:dyDescent="0.2">
      <c r="A37" s="90">
        <f>'Form CU7'!D6</f>
        <v>0</v>
      </c>
      <c r="B37">
        <f>'Form CU7'!$D$8</f>
        <v>0</v>
      </c>
      <c r="C37" t="s">
        <v>56</v>
      </c>
      <c r="D37" s="88" t="s">
        <v>59</v>
      </c>
      <c r="E37" s="91">
        <f>'Form CU7'!F50</f>
        <v>0</v>
      </c>
      <c r="F37" s="91">
        <v>0</v>
      </c>
    </row>
    <row r="38" spans="1:6" x14ac:dyDescent="0.2">
      <c r="A38" s="90">
        <f>'Form CU7'!D6</f>
        <v>0</v>
      </c>
      <c r="B38">
        <f>'Form CU7'!$D$8</f>
        <v>0</v>
      </c>
      <c r="C38" t="s">
        <v>56</v>
      </c>
      <c r="D38" s="88" t="s">
        <v>60</v>
      </c>
      <c r="E38" s="91">
        <f>'Form CU7'!F52</f>
        <v>0</v>
      </c>
      <c r="F38" s="91">
        <v>0</v>
      </c>
    </row>
    <row r="39" spans="1:6" x14ac:dyDescent="0.2">
      <c r="A39" s="90">
        <f>'Form CU7'!D6</f>
        <v>0</v>
      </c>
      <c r="B39">
        <f>'Form CU7'!$D$8</f>
        <v>0</v>
      </c>
      <c r="C39" t="s">
        <v>56</v>
      </c>
      <c r="D39" s="88" t="s">
        <v>61</v>
      </c>
      <c r="E39" s="91">
        <f>'Form CU7'!F54</f>
        <v>0</v>
      </c>
      <c r="F39" s="91">
        <v>0</v>
      </c>
    </row>
    <row r="40" spans="1:6" x14ac:dyDescent="0.2">
      <c r="A40" s="90">
        <f>'Form CU7'!D6</f>
        <v>0</v>
      </c>
      <c r="B40">
        <f>'Form CU7'!$D$8</f>
        <v>0</v>
      </c>
      <c r="C40" t="s">
        <v>57</v>
      </c>
      <c r="D40" s="88" t="s">
        <v>58</v>
      </c>
      <c r="E40" s="91">
        <f>'Form CU7'!J49</f>
        <v>0</v>
      </c>
      <c r="F40" s="91">
        <v>0</v>
      </c>
    </row>
    <row r="41" spans="1:6" x14ac:dyDescent="0.2">
      <c r="A41" s="90">
        <f>'Form CU7'!D6</f>
        <v>0</v>
      </c>
      <c r="B41">
        <f>'Form CU7'!$D$8</f>
        <v>0</v>
      </c>
      <c r="C41" t="s">
        <v>57</v>
      </c>
      <c r="D41" s="88" t="s">
        <v>59</v>
      </c>
      <c r="E41" s="91">
        <f>'Form CU7'!J50</f>
        <v>0</v>
      </c>
      <c r="F41" s="91">
        <v>0</v>
      </c>
    </row>
    <row r="42" spans="1:6" x14ac:dyDescent="0.2">
      <c r="A42" s="90">
        <f>'Form CU7'!D6</f>
        <v>0</v>
      </c>
      <c r="B42">
        <f>'Form CU7'!$D$8</f>
        <v>0</v>
      </c>
      <c r="C42" t="s">
        <v>57</v>
      </c>
      <c r="D42" s="88" t="s">
        <v>60</v>
      </c>
      <c r="E42" s="91">
        <f>'Form CU7'!J52</f>
        <v>0</v>
      </c>
      <c r="F42" s="91">
        <v>0</v>
      </c>
    </row>
    <row r="43" spans="1:6" x14ac:dyDescent="0.2">
      <c r="A43" s="90">
        <f>'Form CU7'!D6</f>
        <v>0</v>
      </c>
      <c r="B43">
        <f>'Form CU7'!$D$8</f>
        <v>0</v>
      </c>
      <c r="C43" t="s">
        <v>57</v>
      </c>
      <c r="D43" s="88" t="s">
        <v>61</v>
      </c>
      <c r="E43" s="91">
        <f>'Form CU7'!J54</f>
        <v>0</v>
      </c>
      <c r="F43" s="91">
        <v>0</v>
      </c>
    </row>
    <row r="44" spans="1:6" x14ac:dyDescent="0.2">
      <c r="A44" s="90">
        <f>'Form CU7'!D6</f>
        <v>0</v>
      </c>
      <c r="B44">
        <f>'Form CU7'!$D$8</f>
        <v>0</v>
      </c>
      <c r="C44" t="str">
        <f>"Direct_Borrowings_"&amp;'Form CU7'!$D$82&amp;"_"&amp;'Form CU7'!$F$82</f>
        <v>Direct_Borrowings__</v>
      </c>
      <c r="D44">
        <f>'Form CU7'!B84</f>
        <v>2023</v>
      </c>
      <c r="E44" s="91">
        <f>'Form CU7'!D84</f>
        <v>0</v>
      </c>
      <c r="F44" s="91">
        <f>'Form CU7'!F84</f>
        <v>0</v>
      </c>
    </row>
    <row r="45" spans="1:6" x14ac:dyDescent="0.2">
      <c r="A45" s="90">
        <f>'Form CU7'!D6</f>
        <v>0</v>
      </c>
      <c r="B45">
        <f>'Form CU7'!$D$8</f>
        <v>0</v>
      </c>
      <c r="C45" t="str">
        <f>"Direct_Borrowings_"&amp;'Form CU7'!$D$82&amp;"_"&amp;'Form CU7'!$F$82</f>
        <v>Direct_Borrowings__</v>
      </c>
      <c r="D45" t="e">
        <f>'Form CU7'!#REF!</f>
        <v>#REF!</v>
      </c>
      <c r="E45" s="91" t="e">
        <f>'Form CU7'!#REF!</f>
        <v>#REF!</v>
      </c>
      <c r="F45" s="91" t="e">
        <f>'Form CU7'!#REF!</f>
        <v>#REF!</v>
      </c>
    </row>
    <row r="46" spans="1:6" x14ac:dyDescent="0.2">
      <c r="A46" s="90">
        <f>'Form CU7'!D6</f>
        <v>0</v>
      </c>
      <c r="B46">
        <f>'Form CU7'!$D$8</f>
        <v>0</v>
      </c>
      <c r="C46" t="str">
        <f>"Direct_Borrowings_"&amp;'Form CU7'!$D$82&amp;"_"&amp;'Form CU7'!$F$82</f>
        <v>Direct_Borrowings__</v>
      </c>
      <c r="D46">
        <f>'Form CU7'!B85</f>
        <v>2024</v>
      </c>
      <c r="E46" s="91">
        <f>'Form CU7'!D85</f>
        <v>0</v>
      </c>
      <c r="F46" s="91">
        <f>'Form CU7'!F85</f>
        <v>0</v>
      </c>
    </row>
    <row r="47" spans="1:6" x14ac:dyDescent="0.2">
      <c r="A47" s="90">
        <f>'Form CU7'!D6</f>
        <v>0</v>
      </c>
      <c r="B47">
        <f>'Form CU7'!$D$8</f>
        <v>0</v>
      </c>
      <c r="C47" t="str">
        <f>"Direct_Borrowings_"&amp;'Form CU7'!$D$82&amp;"_"&amp;'Form CU7'!$F$82</f>
        <v>Direct_Borrowings__</v>
      </c>
      <c r="D47">
        <f>'Form CU7'!B86</f>
        <v>2025</v>
      </c>
      <c r="E47" s="91">
        <f>'Form CU7'!D86</f>
        <v>0</v>
      </c>
      <c r="F47" s="91">
        <f>'Form CU7'!F86</f>
        <v>0</v>
      </c>
    </row>
    <row r="48" spans="1:6" x14ac:dyDescent="0.2">
      <c r="A48" s="90">
        <f>'Form CU7'!D6</f>
        <v>0</v>
      </c>
      <c r="B48">
        <f>'Form CU7'!$D$8</f>
        <v>0</v>
      </c>
      <c r="C48" t="str">
        <f>"Direct_Borrowings_"&amp;'Form CU7'!$D$82&amp;"_"&amp;'Form CU7'!$F$82</f>
        <v>Direct_Borrowings__</v>
      </c>
      <c r="D48">
        <f>'Form CU7'!B87</f>
        <v>2026</v>
      </c>
      <c r="E48" s="91">
        <f>'Form CU7'!D87</f>
        <v>0</v>
      </c>
      <c r="F48" s="91">
        <f>'Form CU7'!F87</f>
        <v>0</v>
      </c>
    </row>
    <row r="49" spans="1:6" x14ac:dyDescent="0.2">
      <c r="A49" s="90">
        <f>'Form CU7'!D6</f>
        <v>0</v>
      </c>
      <c r="B49">
        <f>'Form CU7'!$D$8</f>
        <v>0</v>
      </c>
      <c r="C49" t="str">
        <f>"Direct_Borrowings_"&amp;'Form CU7'!$D$82&amp;"_"&amp;'Form CU7'!$F$82</f>
        <v>Direct_Borrowings__</v>
      </c>
      <c r="D49">
        <f>'Form CU7'!B88</f>
        <v>2027</v>
      </c>
      <c r="E49" s="91">
        <f>'Form CU7'!D88</f>
        <v>0</v>
      </c>
      <c r="F49" s="91">
        <f>'Form CU7'!F88</f>
        <v>0</v>
      </c>
    </row>
    <row r="50" spans="1:6" x14ac:dyDescent="0.2">
      <c r="A50" s="90">
        <f>'Form CU7'!D6</f>
        <v>0</v>
      </c>
      <c r="B50">
        <f>'Form CU7'!$D$8</f>
        <v>0</v>
      </c>
      <c r="C50" t="str">
        <f>"Direct_Borrowings_"&amp;'Form CU7'!$D$82&amp;"_"&amp;'Form CU7'!$F$82</f>
        <v>Direct_Borrowings__</v>
      </c>
      <c r="D50" t="str">
        <f>'Form CU7'!B89</f>
        <v>2028-2032</v>
      </c>
      <c r="E50" s="91">
        <f>'Form CU7'!D89</f>
        <v>0</v>
      </c>
      <c r="F50" s="91">
        <f>'Form CU7'!F89</f>
        <v>0</v>
      </c>
    </row>
    <row r="51" spans="1:6" x14ac:dyDescent="0.2">
      <c r="A51" s="90">
        <f>'Form CU7'!D6</f>
        <v>0</v>
      </c>
      <c r="B51">
        <f>'Form CU7'!$D$8</f>
        <v>0</v>
      </c>
      <c r="C51" t="str">
        <f>"Direct_Borrowings_"&amp;'Form CU7'!$D$82&amp;"_"&amp;'Form CU7'!$F$82</f>
        <v>Direct_Borrowings__</v>
      </c>
      <c r="D51" t="str">
        <f>'Form CU7'!B90</f>
        <v>2033-2037</v>
      </c>
      <c r="E51" s="91">
        <f>'Form CU7'!D90</f>
        <v>0</v>
      </c>
      <c r="F51" s="91">
        <f>'Form CU7'!F90</f>
        <v>0</v>
      </c>
    </row>
    <row r="52" spans="1:6" x14ac:dyDescent="0.2">
      <c r="A52" s="90">
        <f>'Form CU7'!D6</f>
        <v>0</v>
      </c>
      <c r="B52">
        <f>'Form CU7'!$D$8</f>
        <v>0</v>
      </c>
      <c r="C52" t="str">
        <f>"Direct_Borrowings_"&amp;'Form CU7'!$D$82&amp;"_"&amp;'Form CU7'!$F$82</f>
        <v>Direct_Borrowings__</v>
      </c>
      <c r="D52" t="str">
        <f>'Form CU7'!B91</f>
        <v>2038-2042</v>
      </c>
      <c r="E52" s="91">
        <f>'Form CU7'!D91</f>
        <v>0</v>
      </c>
      <c r="F52" s="91">
        <f>'Form CU7'!F91</f>
        <v>0</v>
      </c>
    </row>
    <row r="53" spans="1:6" x14ac:dyDescent="0.2">
      <c r="A53" s="90">
        <f>'Form CU7'!D6</f>
        <v>0</v>
      </c>
      <c r="B53">
        <f>'Form CU7'!$D$8</f>
        <v>0</v>
      </c>
      <c r="C53" t="str">
        <f>"Direct_Borrowings_"&amp;'Form CU7'!$D$82&amp;"_"&amp;'Form CU7'!$F$82</f>
        <v>Direct_Borrowings__</v>
      </c>
      <c r="D53" t="str">
        <f>'Form CU7'!B92</f>
        <v>2043-2047</v>
      </c>
      <c r="E53" s="91">
        <f>'Form CU7'!D92</f>
        <v>0</v>
      </c>
      <c r="F53" s="91">
        <f>'Form CU7'!F92</f>
        <v>0</v>
      </c>
    </row>
    <row r="54" spans="1:6" x14ac:dyDescent="0.2">
      <c r="A54" s="90">
        <f>'Form CU7'!D6</f>
        <v>0</v>
      </c>
      <c r="B54">
        <f>'Form CU7'!$D$8</f>
        <v>0</v>
      </c>
      <c r="C54" t="str">
        <f>"Direct_Borrowings_"&amp;'Form CU7'!$D$82&amp;"_"&amp;'Form CU7'!$F$82</f>
        <v>Direct_Borrowings__</v>
      </c>
      <c r="D54" t="str">
        <f>'Form CU7'!B100</f>
        <v>2083-2087</v>
      </c>
      <c r="E54" s="91">
        <f>'Form CU7'!D100</f>
        <v>0</v>
      </c>
      <c r="F54" s="91">
        <f>'Form CU7'!F100</f>
        <v>0</v>
      </c>
    </row>
    <row r="55" spans="1:6" x14ac:dyDescent="0.2">
      <c r="A55" s="90">
        <f>'Form CU7'!D6</f>
        <v>0</v>
      </c>
      <c r="B55">
        <f>'Form CU7'!$D$8</f>
        <v>0</v>
      </c>
      <c r="C55" t="str">
        <f>"Direct_Placements_"&amp;'Form CU7'!$H$82&amp;"_"&amp;'Form CU7'!$J$82</f>
        <v>Direct_Placements__</v>
      </c>
      <c r="D55">
        <f>'Form CU7'!B84</f>
        <v>2023</v>
      </c>
      <c r="E55" s="91">
        <f>'Form CU7'!H84</f>
        <v>0</v>
      </c>
      <c r="F55" s="91">
        <f>'Form CU7'!J84</f>
        <v>0</v>
      </c>
    </row>
    <row r="56" spans="1:6" x14ac:dyDescent="0.2">
      <c r="A56" s="90">
        <f>'Form CU7'!D6</f>
        <v>0</v>
      </c>
      <c r="B56">
        <f>'Form CU7'!$D$8</f>
        <v>0</v>
      </c>
      <c r="C56" t="str">
        <f>"Direct_Placements_"&amp;'Form CU7'!$H$82&amp;"_"&amp;'Form CU7'!$J$82</f>
        <v>Direct_Placements__</v>
      </c>
      <c r="D56" t="e">
        <f>'Form CU7'!#REF!</f>
        <v>#REF!</v>
      </c>
      <c r="E56" s="91" t="e">
        <f>'Form CU7'!#REF!</f>
        <v>#REF!</v>
      </c>
      <c r="F56" s="91" t="e">
        <f>'Form CU7'!#REF!</f>
        <v>#REF!</v>
      </c>
    </row>
    <row r="57" spans="1:6" x14ac:dyDescent="0.2">
      <c r="A57" s="90">
        <f>'Form CU7'!D6</f>
        <v>0</v>
      </c>
      <c r="B57">
        <f>'Form CU7'!$D$8</f>
        <v>0</v>
      </c>
      <c r="C57" t="str">
        <f>"Direct_Placements_"&amp;'Form CU7'!$H$82&amp;"_"&amp;'Form CU7'!$J$82</f>
        <v>Direct_Placements__</v>
      </c>
      <c r="D57">
        <f>'Form CU7'!B85</f>
        <v>2024</v>
      </c>
      <c r="E57" s="91">
        <f>'Form CU7'!H85</f>
        <v>0</v>
      </c>
      <c r="F57" s="91">
        <f>'Form CU7'!J85</f>
        <v>0</v>
      </c>
    </row>
    <row r="58" spans="1:6" x14ac:dyDescent="0.2">
      <c r="A58" s="90">
        <f>'Form CU7'!D6</f>
        <v>0</v>
      </c>
      <c r="B58">
        <f>'Form CU7'!$D$8</f>
        <v>0</v>
      </c>
      <c r="C58" t="str">
        <f>"Direct_Placements_"&amp;'Form CU7'!$H$82&amp;"_"&amp;'Form CU7'!$J$82</f>
        <v>Direct_Placements__</v>
      </c>
      <c r="D58">
        <f>'Form CU7'!B86</f>
        <v>2025</v>
      </c>
      <c r="E58" s="91">
        <f>'Form CU7'!H86</f>
        <v>0</v>
      </c>
      <c r="F58" s="91">
        <f>'Form CU7'!J86</f>
        <v>0</v>
      </c>
    </row>
    <row r="59" spans="1:6" x14ac:dyDescent="0.2">
      <c r="A59" s="90">
        <f>'Form CU7'!D6</f>
        <v>0</v>
      </c>
      <c r="B59">
        <f>'Form CU7'!$D$8</f>
        <v>0</v>
      </c>
      <c r="C59" t="str">
        <f>"Direct_Placements_"&amp;'Form CU7'!$H$82&amp;"_"&amp;'Form CU7'!$J$82</f>
        <v>Direct_Placements__</v>
      </c>
      <c r="D59">
        <f>'Form CU7'!B87</f>
        <v>2026</v>
      </c>
      <c r="E59" s="91">
        <f>'Form CU7'!H87</f>
        <v>0</v>
      </c>
      <c r="F59" s="91">
        <f>'Form CU7'!J87</f>
        <v>0</v>
      </c>
    </row>
    <row r="60" spans="1:6" x14ac:dyDescent="0.2">
      <c r="A60" s="90">
        <f>'Form CU7'!D6</f>
        <v>0</v>
      </c>
      <c r="B60">
        <f>'Form CU7'!$D$8</f>
        <v>0</v>
      </c>
      <c r="C60" t="str">
        <f>"Direct_Placements_"&amp;'Form CU7'!$H$82&amp;"_"&amp;'Form CU7'!$J$82</f>
        <v>Direct_Placements__</v>
      </c>
      <c r="D60">
        <f>'Form CU7'!B88</f>
        <v>2027</v>
      </c>
      <c r="E60" s="91">
        <f>'Form CU7'!H88</f>
        <v>0</v>
      </c>
      <c r="F60" s="91">
        <f>'Form CU7'!J88</f>
        <v>0</v>
      </c>
    </row>
    <row r="61" spans="1:6" x14ac:dyDescent="0.2">
      <c r="A61" s="90">
        <f>'Form CU7'!D6</f>
        <v>0</v>
      </c>
      <c r="B61">
        <f>'Form CU7'!$D$8</f>
        <v>0</v>
      </c>
      <c r="C61" t="str">
        <f>"Direct_Placements_"&amp;'Form CU7'!$H$82&amp;"_"&amp;'Form CU7'!$J$82</f>
        <v>Direct_Placements__</v>
      </c>
      <c r="D61" t="str">
        <f>'Form CU7'!B89</f>
        <v>2028-2032</v>
      </c>
      <c r="E61" s="91">
        <f>'Form CU7'!H89</f>
        <v>0</v>
      </c>
      <c r="F61" s="91">
        <f>'Form CU7'!J89</f>
        <v>0</v>
      </c>
    </row>
    <row r="62" spans="1:6" x14ac:dyDescent="0.2">
      <c r="A62" s="90">
        <f>'Form CU7'!D6</f>
        <v>0</v>
      </c>
      <c r="B62">
        <f>'Form CU7'!$D$8</f>
        <v>0</v>
      </c>
      <c r="C62" t="str">
        <f>"Direct_Placements_"&amp;'Form CU7'!$H$82&amp;"_"&amp;'Form CU7'!$J$82</f>
        <v>Direct_Placements__</v>
      </c>
      <c r="D62" t="str">
        <f>'Form CU7'!B90</f>
        <v>2033-2037</v>
      </c>
      <c r="E62" s="91">
        <f>'Form CU7'!H90</f>
        <v>0</v>
      </c>
      <c r="F62" s="91">
        <f>'Form CU7'!J90</f>
        <v>0</v>
      </c>
    </row>
    <row r="63" spans="1:6" x14ac:dyDescent="0.2">
      <c r="A63" s="90">
        <f>'Form CU7'!D6</f>
        <v>0</v>
      </c>
      <c r="B63">
        <f>'Form CU7'!$D$8</f>
        <v>0</v>
      </c>
      <c r="C63" t="str">
        <f>"Direct_Placements_"&amp;'Form CU7'!$H$82&amp;"_"&amp;'Form CU7'!$J$82</f>
        <v>Direct_Placements__</v>
      </c>
      <c r="D63" t="str">
        <f>'Form CU7'!B91</f>
        <v>2038-2042</v>
      </c>
      <c r="E63" s="91">
        <f>'Form CU7'!H91</f>
        <v>0</v>
      </c>
      <c r="F63" s="91">
        <f>'Form CU7'!J91</f>
        <v>0</v>
      </c>
    </row>
    <row r="64" spans="1:6" x14ac:dyDescent="0.2">
      <c r="A64" s="90">
        <f>'Form CU7'!D6</f>
        <v>0</v>
      </c>
      <c r="B64">
        <f>'Form CU7'!$D$8</f>
        <v>0</v>
      </c>
      <c r="C64" t="str">
        <f>"Direct_Placements_"&amp;'Form CU7'!$H$82&amp;"_"&amp;'Form CU7'!$J$82</f>
        <v>Direct_Placements__</v>
      </c>
      <c r="D64" t="str">
        <f>'Form CU7'!B92</f>
        <v>2043-2047</v>
      </c>
      <c r="E64" s="91">
        <f>'Form CU7'!H92</f>
        <v>0</v>
      </c>
      <c r="F64" s="91">
        <f>'Form CU7'!J92</f>
        <v>0</v>
      </c>
    </row>
    <row r="65" spans="1:6" x14ac:dyDescent="0.2">
      <c r="A65" s="90">
        <f>'Form CU7'!D6</f>
        <v>0</v>
      </c>
      <c r="B65">
        <f>'Form CU7'!$D$8</f>
        <v>0</v>
      </c>
      <c r="C65" t="str">
        <f>"Direct_Placements_"&amp;'Form CU7'!$H$82&amp;"_"&amp;'Form CU7'!$J$82</f>
        <v>Direct_Placements__</v>
      </c>
      <c r="D65" t="str">
        <f>'Form CU7'!B100</f>
        <v>2083-2087</v>
      </c>
      <c r="E65" s="91">
        <f>'Form CU7'!H100</f>
        <v>0</v>
      </c>
      <c r="F65" s="91">
        <f>'Form CU7'!J100</f>
        <v>0</v>
      </c>
    </row>
    <row r="66" spans="1:6" x14ac:dyDescent="0.2">
      <c r="A66" s="90"/>
    </row>
    <row r="67" spans="1:6" x14ac:dyDescent="0.2">
      <c r="A67" s="90"/>
    </row>
    <row r="68" spans="1:6" x14ac:dyDescent="0.2">
      <c r="A68" s="90"/>
    </row>
    <row r="69" spans="1:6" x14ac:dyDescent="0.2">
      <c r="A69" s="90"/>
    </row>
    <row r="70" spans="1:6" x14ac:dyDescent="0.2">
      <c r="A70" s="90"/>
    </row>
    <row r="71" spans="1:6" x14ac:dyDescent="0.2">
      <c r="A71" s="90"/>
    </row>
  </sheetData>
  <sheetProtection algorithmName="SHA-512" hashValue="Wdo/Pdmjre0jgfaYS0SMWRy3S1aOv5iELCXBzhFnnUk1R/7o6gSyo7aTTaKmnlJRQ85zyuUoy2yQuHYuBzC3Vg==" saltValue="GIaWxJCdazfrbmW9BAsB7w==" spinCount="100000" sheet="1" objects="1" scenarios="1"/>
  <phoneticPr fontId="1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A4922-7655-450B-B6EB-1C1CD1440812}">
  <dimension ref="A1:C2"/>
  <sheetViews>
    <sheetView workbookViewId="0">
      <selection activeCell="C3" sqref="C3"/>
    </sheetView>
  </sheetViews>
  <sheetFormatPr defaultRowHeight="12.75" x14ac:dyDescent="0.2"/>
  <cols>
    <col min="1" max="3" width="32.7109375" customWidth="1"/>
  </cols>
  <sheetData>
    <row r="1" spans="1:3" x14ac:dyDescent="0.2">
      <c r="A1" t="s">
        <v>55</v>
      </c>
      <c r="B1" t="s">
        <v>52</v>
      </c>
      <c r="C1" t="s">
        <v>62</v>
      </c>
    </row>
    <row r="2" spans="1:3" x14ac:dyDescent="0.2">
      <c r="A2" s="89">
        <f>'Form CU7'!D6</f>
        <v>0</v>
      </c>
      <c r="B2">
        <f>'Form CU7'!D8</f>
        <v>0</v>
      </c>
      <c r="C2" t="str">
        <f>INDEX('Form CU7'!A4:J4,1,COLUMN()-MOD(COLUMN()-1,9))</f>
        <v>June 30, 2022</v>
      </c>
    </row>
  </sheetData>
  <sheetProtection algorithmName="SHA-512" hashValue="K6H6I8u2BLy3FYboZ8c7Qb61C5dBr3etHDkweUfvZ3mo45KFIBDgcI5vQMG4ipxMPoaTFSWCUIt9rcTQC97DbA==" saltValue="dIsxfyWfZqrGQDm+NTwOt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Instructions</vt:lpstr>
      <vt:lpstr>Form CU7</vt:lpstr>
      <vt:lpstr>Masterfile_Layout</vt:lpstr>
      <vt:lpstr>Version</vt:lpstr>
      <vt:lpstr>'Form CU7'!Print_Area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Passett, Richard</dc:creator>
  <cp:lastModifiedBy>Barksdale, Pamela J</cp:lastModifiedBy>
  <cp:lastPrinted>2022-04-04T16:00:41Z</cp:lastPrinted>
  <dcterms:created xsi:type="dcterms:W3CDTF">2019-01-30T14:53:12Z</dcterms:created>
  <dcterms:modified xsi:type="dcterms:W3CDTF">2022-07-08T13:24:56Z</dcterms:modified>
</cp:coreProperties>
</file>